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9315" windowHeight="6735"/>
  </bookViews>
  <sheets>
    <sheet name="Longitud LT a diciembre 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'Longitud LT a diciembre 2023'!$B$1:$I$38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idro">#REF!</definedName>
    <definedName name="Hoja7" hidden="1">{"'DMAX'!$A$10:$P$43"}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ermo">#REF!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G35" i="1" l="1"/>
  <c r="F35" i="1"/>
  <c r="E35" i="1"/>
  <c r="D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35" i="1" s="1"/>
  <c r="M15" i="1" s="1"/>
  <c r="F12" i="1"/>
  <c r="E12" i="1"/>
  <c r="H12" i="1" s="1"/>
  <c r="H11" i="1"/>
  <c r="E11" i="1"/>
  <c r="E10" i="1"/>
  <c r="H10" i="1" s="1"/>
  <c r="G9" i="1"/>
  <c r="G13" i="1" s="1"/>
  <c r="G37" i="1" s="1"/>
  <c r="F9" i="1"/>
  <c r="F13" i="1" s="1"/>
  <c r="F37" i="1" s="1"/>
  <c r="E9" i="1"/>
  <c r="E13" i="1" s="1"/>
  <c r="E37" i="1" s="1"/>
  <c r="D9" i="1"/>
  <c r="D13" i="1" s="1"/>
  <c r="D37" i="1" s="1"/>
  <c r="H9" i="1" l="1"/>
  <c r="H13" i="1" l="1"/>
  <c r="M14" i="1" l="1"/>
  <c r="H37" i="1"/>
  <c r="M16" i="1" l="1"/>
  <c r="N15" i="1" s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1" i="1"/>
  <c r="I12" i="1"/>
  <c r="I10" i="1"/>
  <c r="I16" i="1"/>
  <c r="I15" i="1"/>
  <c r="I35" i="1" s="1"/>
  <c r="I9" i="1"/>
  <c r="I13" i="1" l="1"/>
  <c r="I37" i="1" s="1"/>
  <c r="N14" i="1"/>
</calcChain>
</file>

<file path=xl/sharedStrings.xml><?xml version="1.0" encoding="utf-8"?>
<sst xmlns="http://schemas.openxmlformats.org/spreadsheetml/2006/main" count="83" uniqueCount="42">
  <si>
    <t>Cuadro II-5</t>
  </si>
  <si>
    <t>Sistema Interconectado Nacional</t>
  </si>
  <si>
    <t>Longitud de Líneas de Transmisión (km) - al 31 de diciembre de 2023</t>
  </si>
  <si>
    <t>Sistema</t>
  </si>
  <si>
    <t>NIVEL DE TENSIÓN</t>
  </si>
  <si>
    <t>TOTAL       (km.)</t>
  </si>
  <si>
    <t>Porcentaje      %</t>
  </si>
  <si>
    <t>Operador o Responsable</t>
  </si>
  <si>
    <t>500 kV</t>
  </si>
  <si>
    <t>230 kV</t>
  </si>
  <si>
    <t>115 kV</t>
  </si>
  <si>
    <t>69 kV</t>
  </si>
  <si>
    <t>LONGITUDES  EN km.</t>
  </si>
  <si>
    <t>S.T.I.</t>
  </si>
  <si>
    <t>ENDE TRANSMISION S.A.</t>
  </si>
  <si>
    <t>ISA BOLIVIA</t>
  </si>
  <si>
    <t>-</t>
  </si>
  <si>
    <t>SAN CRISTOBAL TESA</t>
  </si>
  <si>
    <t>ENDE</t>
  </si>
  <si>
    <t xml:space="preserve">Total S.T.I. </t>
  </si>
  <si>
    <t>FUERA DEL S.T.I.</t>
  </si>
  <si>
    <t>Total Fuera del S.T.I.</t>
  </si>
  <si>
    <t>Total</t>
  </si>
  <si>
    <t>DELAPAZ</t>
  </si>
  <si>
    <t>CRE R.L.</t>
  </si>
  <si>
    <t>ELFEC S.A.</t>
  </si>
  <si>
    <t>ENDE DEORURO S.A.</t>
  </si>
  <si>
    <t>SEPSA</t>
  </si>
  <si>
    <t>CESSA</t>
  </si>
  <si>
    <t>COBOCE</t>
  </si>
  <si>
    <t>EMVINTO</t>
  </si>
  <si>
    <t>SETAR</t>
  </si>
  <si>
    <t>LÍNEAS ASOCIADAS A LA GENERACIÓN</t>
  </si>
  <si>
    <t>COBEE</t>
  </si>
  <si>
    <t>HB</t>
  </si>
  <si>
    <t>RIOELEC S.A.</t>
  </si>
  <si>
    <t>ENDE GUARACACHI S.A.</t>
  </si>
  <si>
    <t>CECBB</t>
  </si>
  <si>
    <t>GESA</t>
  </si>
  <si>
    <t>ENDE CORANI S.A.</t>
  </si>
  <si>
    <t>Total S.I.N</t>
  </si>
  <si>
    <t>Fuente: Formularios ISE 150 declarados a la AETN por las empresas eléctricas y Reportes publicados por el CNDC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</si>
</sst>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3" formatCode="_-* #,##0.00_-;\-* #,##0.00_-;_-* &quot;-&quot;??_-;_-@_-"/>
    <numFmt numFmtId="164" formatCode="_-* #,##0.00\ _€_-;\-* #,##0.00\ _€_-;_-* &quot;-&quot;??\ _€_-;_-@_-"/>
    <numFmt numFmtId="165" formatCode="_-* #,##0.0\ _€_-;\-* #,##0.0\ _€_-;_-* &quot;-&quot;??\ _€_-;_-@_-"/>
    <numFmt numFmtId="166" formatCode="0.0%"/>
    <numFmt numFmtId="167" formatCode="_(* #,##0.00_);_(* \(#,##0.00\);_(* &quot;-&quot;??_);_(@_)"/>
    <numFmt numFmtId="168" formatCode="#,##0.0"/>
    <numFmt numFmtId="169" formatCode="#.##000"/>
    <numFmt numFmtId="170" formatCode="_ * #,##0_ ;_ * \-#,##0_ ;_ * &quot;-&quot;_ ;_ @_ "/>
    <numFmt numFmtId="171" formatCode="#."/>
    <numFmt numFmtId="172" formatCode="\$#,#00"/>
    <numFmt numFmtId="173" formatCode="_(&quot;Bs&quot;* #,##0_);_(&quot;Bs&quot;* \(#,##0\);_(&quot;Bs&quot;* &quot;-&quot;_);_(@_)"/>
    <numFmt numFmtId="174" formatCode="\$#.00"/>
    <numFmt numFmtId="175" formatCode="\$#,##0\ ;\(\$#,##0\)"/>
    <numFmt numFmtId="176" formatCode="_([$€]* #,##0.00_);_([$€]* \(#,##0.00\);_([$€]* &quot;-&quot;??_);_(@_)"/>
    <numFmt numFmtId="177" formatCode="_-[$€]* #,##0.00_-;\-[$€]* #,##0.00_-;_-[$€]* &quot;-&quot;??_-;_-@_-"/>
    <numFmt numFmtId="178" formatCode="_-* #,##0.00\ [$€]_-;\-* #,##0.00\ [$€]_-;_-* &quot;-&quot;??\ [$€]_-;_-@_-"/>
    <numFmt numFmtId="179" formatCode="_-[$€-2]* #,##0.00_-;\-[$€-2]* #,##0.00_-;_-[$€-2]* &quot;-&quot;??_-"/>
    <numFmt numFmtId="180" formatCode="_([$€]\ * #,##0.00_);_([$€]\ * \(#,##0.00\);_([$€]\ * &quot;-&quot;??_);_(@_)"/>
    <numFmt numFmtId="181" formatCode="#,#00"/>
    <numFmt numFmtId="182" formatCode="#.00"/>
    <numFmt numFmtId="183" formatCode="_-* #,##0\ _$_b_-;\-* #,##0\ _$_b_-;_-* &quot;-&quot;\ _$_b_-;_-@_-"/>
    <numFmt numFmtId="184" formatCode="_-* #,##0\ _€_-;\-* #,##0\ _€_-;_-* &quot;-&quot;\ _€_-;_-@_-"/>
    <numFmt numFmtId="185" formatCode="_-* #,##0\ _P_t_s_-;\-* #,##0\ _P_t_s_-;_-* &quot;-&quot;\ _P_t_s_-;_-@_-"/>
    <numFmt numFmtId="186" formatCode="_(* #,##0_);_(* \(#,##0\);_(* &quot;-&quot;_);_(@_)"/>
    <numFmt numFmtId="187" formatCode="_-* #,##0.00\ _p_t_a_-;\-* #,##0.00\ _p_t_a_-;_-* &quot;-&quot;??\ _p_t_a_-;_-@_-"/>
    <numFmt numFmtId="188" formatCode="_-* #,##0.00\ _$_b_-;\-* #,##0.00\ _$_b_-;_-* &quot;-&quot;??\ _$_b_-;_-@_-"/>
    <numFmt numFmtId="189" formatCode="_ * #,##0.00_ ;_ * \-#,##0.00_ ;_ * &quot;-&quot;??_ ;_ @_ "/>
    <numFmt numFmtId="190" formatCode="&quot;R$&quot;#,##0.00_);[Red]\(&quot;R$&quot;#,##0.00\)"/>
    <numFmt numFmtId="191" formatCode="_-* #,##0.00\ _P_t_s_-;\-* #,##0.00\ _P_t_s_-;_-* &quot;-&quot;??\ _P_t_s_-;_-@_-"/>
    <numFmt numFmtId="192" formatCode="0.000%"/>
    <numFmt numFmtId="193" formatCode="mmm"/>
    <numFmt numFmtId="194" formatCode="_-* #,##0.000\ _p_t_a_-;\-* #,##0.000\ _p_t_a_-;_-* &quot;-&quot;??\ _p_t_a_-;_-@_-"/>
    <numFmt numFmtId="195" formatCode="#,##0.000\ "/>
    <numFmt numFmtId="196" formatCode="_-* #,##0.00\ _B_s_._-;\-* #,##0.00\ _B_s_._-;_-* &quot;-&quot;??\ _B_s_._-;_-@_-"/>
    <numFmt numFmtId="197" formatCode="_(&quot;$&quot;* #,##0.00_);_(&quot;$&quot;* \(#,##0.00\);_(&quot;$&quot;* &quot;-&quot;??_);_(@_)"/>
    <numFmt numFmtId="198" formatCode="_ &quot;C$&quot;\ * #,##0.00_ ;_ &quot;C$&quot;\ * \-#,##0.00_ ;_ &quot;C$&quot;\ * &quot;-&quot;??_ ;_ @_ "/>
    <numFmt numFmtId="199" formatCode="_(&quot;$b&quot;\ * #,##0.00_);_(&quot;$b&quot;\ * \(#,##0.00\);_(&quot;$b&quot;\ * &quot;-&quot;??_);_(@_)"/>
    <numFmt numFmtId="200" formatCode="_(&quot;$&quot;* #.##0.00_);_(&quot;$&quot;* \(#.##0.00\);_(&quot;$&quot;* &quot;-&quot;??_);_(@_)"/>
    <numFmt numFmtId="201" formatCode="_(&quot;$b&quot;* #.##0.00_);_(&quot;$b&quot;* \(#.##0.00\);_(&quot;$b&quot;* &quot;-&quot;??_);_(@_)"/>
    <numFmt numFmtId="202" formatCode="0.00_)"/>
    <numFmt numFmtId="203" formatCode="%#,#00"/>
    <numFmt numFmtId="204" formatCode="%#.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4"/>
      <color theme="9" tint="-0.249977111117893"/>
      <name val="Agency FB"/>
      <family val="2"/>
    </font>
    <font>
      <b/>
      <sz val="14"/>
      <color rgb="FFFF0000"/>
      <name val="Agency FB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name val="Gill Sans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Gill Sans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  <font>
      <sz val="6"/>
      <name val="Agency FB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Times New Roman"/>
      <family val="1"/>
    </font>
    <font>
      <sz val="8"/>
      <name val="Arial"/>
      <family val="2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16"/>
      <name val="Courier"/>
      <family val="3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sz val="11"/>
      <name val="ZapfHumnst BT"/>
    </font>
    <font>
      <sz val="11"/>
      <color rgb="FF000000"/>
      <name val="Calibri"/>
      <family val="2"/>
    </font>
    <font>
      <sz val="10"/>
      <name val="ARIAL NARROW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1"/>
      <color rgb="FF9C5700"/>
      <name val="Calibri"/>
      <family val="2"/>
      <scheme val="minor"/>
    </font>
    <font>
      <sz val="10"/>
      <name val="Courier"/>
      <family val="3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sz val="18"/>
      <color theme="3"/>
      <name val="Cambria"/>
      <family val="2"/>
      <scheme val="major"/>
    </font>
    <font>
      <b/>
      <sz val="10"/>
      <color indexed="8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rgb="FFF46718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rgb="FFF46718"/>
      </top>
      <bottom/>
      <diagonal/>
    </border>
    <border>
      <left/>
      <right/>
      <top style="thin">
        <color rgb="FFF46718"/>
      </top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032">
    <xf numFmtId="0" fontId="0" fillId="0" borderId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26" fillId="0" borderId="0">
      <alignment vertical="top"/>
    </xf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6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7" fillId="29" borderId="0" applyNumberFormat="0" applyBorder="0" applyAlignment="0" applyProtection="0"/>
    <xf numFmtId="0" fontId="1" fillId="7" borderId="0" applyNumberFormat="0" applyBorder="0" applyAlignment="0" applyProtection="0"/>
    <xf numFmtId="0" fontId="26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0" borderId="0" applyNumberFormat="0" applyBorder="0" applyAlignment="0" applyProtection="0"/>
    <xf numFmtId="0" fontId="1" fillId="10" borderId="0" applyNumberFormat="0" applyBorder="0" applyAlignment="0" applyProtection="0"/>
    <xf numFmtId="0" fontId="26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7" fillId="31" borderId="0" applyNumberFormat="0" applyBorder="0" applyAlignment="0" applyProtection="0"/>
    <xf numFmtId="0" fontId="1" fillId="13" borderId="0" applyNumberFormat="0" applyBorder="0" applyAlignment="0" applyProtection="0"/>
    <xf numFmtId="0" fontId="26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6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7" fillId="32" borderId="0" applyNumberFormat="0" applyBorder="0" applyAlignment="0" applyProtection="0"/>
    <xf numFmtId="0" fontId="1" fillId="16" borderId="0" applyNumberFormat="0" applyBorder="0" applyAlignment="0" applyProtection="0"/>
    <xf numFmtId="0" fontId="26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3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33" borderId="0" applyNumberFormat="0" applyBorder="0" applyAlignment="0" applyProtection="0"/>
    <xf numFmtId="0" fontId="1" fillId="19" borderId="0" applyNumberFormat="0" applyBorder="0" applyAlignment="0" applyProtection="0"/>
    <xf numFmtId="0" fontId="26" fillId="3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4" borderId="0" applyNumberFormat="0" applyBorder="0" applyAlignment="0" applyProtection="0"/>
    <xf numFmtId="0" fontId="1" fillId="22" borderId="0" applyNumberFormat="0" applyBorder="0" applyAlignment="0" applyProtection="0"/>
    <xf numFmtId="0" fontId="26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3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35" borderId="0" applyNumberFormat="0" applyBorder="0" applyAlignment="0" applyProtection="0"/>
    <xf numFmtId="0" fontId="1" fillId="8" borderId="0" applyNumberFormat="0" applyBorder="0" applyAlignment="0" applyProtection="0"/>
    <xf numFmtId="0" fontId="26" fillId="3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7" fillId="32" borderId="0" applyNumberFormat="0" applyBorder="0" applyAlignment="0" applyProtection="0"/>
    <xf numFmtId="0" fontId="1" fillId="17" borderId="0" applyNumberFormat="0" applyBorder="0" applyAlignment="0" applyProtection="0"/>
    <xf numFmtId="0" fontId="26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6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7" fillId="35" borderId="0" applyNumberFormat="0" applyBorder="0" applyAlignment="0" applyProtection="0"/>
    <xf numFmtId="0" fontId="1" fillId="20" borderId="0" applyNumberFormat="0" applyBorder="0" applyAlignment="0" applyProtection="0"/>
    <xf numFmtId="0" fontId="26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8" borderId="0" applyNumberFormat="0" applyBorder="0" applyAlignment="0" applyProtection="0"/>
    <xf numFmtId="0" fontId="1" fillId="23" borderId="0" applyNumberFormat="0" applyBorder="0" applyAlignment="0" applyProtection="0"/>
    <xf numFmtId="0" fontId="26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9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29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21" borderId="0" applyNumberFormat="0" applyBorder="0" applyAlignment="0" applyProtection="0"/>
    <xf numFmtId="0" fontId="29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24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6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32" fillId="31" borderId="0" applyNumberFormat="0" applyBorder="0" applyAlignment="0" applyProtection="0"/>
    <xf numFmtId="0" fontId="4" fillId="2" borderId="0" applyNumberFormat="0" applyBorder="0" applyAlignment="0" applyProtection="0"/>
    <xf numFmtId="0" fontId="31" fillId="31" borderId="0" applyNumberFormat="0" applyBorder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4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3" fillId="47" borderId="21" applyNumberFormat="0" applyAlignment="0" applyProtection="0"/>
    <xf numFmtId="0" fontId="34" fillId="47" borderId="21" applyNumberFormat="0" applyAlignment="0" applyProtection="0"/>
    <xf numFmtId="0" fontId="35" fillId="48" borderId="22" applyNumberFormat="0" applyAlignment="0" applyProtection="0"/>
    <xf numFmtId="0" fontId="36" fillId="48" borderId="22" applyNumberFormat="0" applyAlignment="0" applyProtection="0"/>
    <xf numFmtId="0" fontId="8" fillId="5" borderId="3" applyNumberFormat="0" applyAlignment="0" applyProtection="0"/>
    <xf numFmtId="0" fontId="35" fillId="48" borderId="22" applyNumberFormat="0" applyAlignment="0" applyProtection="0"/>
    <xf numFmtId="0" fontId="37" fillId="0" borderId="23" applyNumberFormat="0" applyFill="0" applyAlignment="0" applyProtection="0"/>
    <xf numFmtId="0" fontId="38" fillId="0" borderId="23" applyNumberFormat="0" applyFill="0" applyAlignment="0" applyProtection="0"/>
    <xf numFmtId="0" fontId="7" fillId="0" borderId="2" applyNumberFormat="0" applyFill="0" applyAlignment="0" applyProtection="0"/>
    <xf numFmtId="0" fontId="37" fillId="0" borderId="23" applyNumberFormat="0" applyFill="0" applyAlignment="0" applyProtection="0"/>
    <xf numFmtId="0" fontId="36" fillId="48" borderId="22" applyNumberFormat="0" applyAlignment="0" applyProtection="0"/>
    <xf numFmtId="169" fontId="39" fillId="0" borderId="0">
      <protection locked="0"/>
    </xf>
    <xf numFmtId="170" fontId="12" fillId="0" borderId="0" applyFont="0" applyFill="0" applyBorder="0" applyAlignment="0" applyProtection="0"/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4" fontId="39" fillId="0" borderId="0">
      <protection locked="0"/>
    </xf>
    <xf numFmtId="4" fontId="39" fillId="0" borderId="0">
      <protection locked="0"/>
    </xf>
    <xf numFmtId="4" fontId="39" fillId="0" borderId="0">
      <protection locked="0"/>
    </xf>
    <xf numFmtId="4" fontId="39" fillId="0" borderId="0">
      <protection locked="0"/>
    </xf>
    <xf numFmtId="169" fontId="39" fillId="0" borderId="0">
      <protection locked="0"/>
    </xf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40" fillId="0" borderId="0">
      <protection locked="0"/>
    </xf>
    <xf numFmtId="167" fontId="41" fillId="0" borderId="0" applyFont="0" applyFill="0" applyBorder="0" applyAlignment="0" applyProtection="0"/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169" fontId="39" fillId="0" borderId="0">
      <protection locked="0"/>
    </xf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3" fontId="12" fillId="0" borderId="0" applyFont="0" applyFill="0" applyBorder="0" applyAlignment="0" applyProtection="0"/>
    <xf numFmtId="172" fontId="39" fillId="0" borderId="0">
      <protection locked="0"/>
    </xf>
    <xf numFmtId="173" fontId="12" fillId="0" borderId="0" applyFont="0" applyFill="0" applyBorder="0" applyAlignment="0" applyProtection="0"/>
    <xf numFmtId="174" fontId="39" fillId="0" borderId="0">
      <protection locked="0"/>
    </xf>
    <xf numFmtId="174" fontId="39" fillId="0" borderId="0">
      <protection locked="0"/>
    </xf>
    <xf numFmtId="174" fontId="39" fillId="0" borderId="0">
      <protection locked="0"/>
    </xf>
    <xf numFmtId="174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2" fontId="39" fillId="0" borderId="0">
      <protection locked="0"/>
    </xf>
    <xf numFmtId="172" fontId="39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0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40" fillId="0" borderId="0">
      <protection locked="0"/>
    </xf>
    <xf numFmtId="0" fontId="39" fillId="0" borderId="0">
      <protection locked="0"/>
    </xf>
    <xf numFmtId="171" fontId="40" fillId="0" borderId="0">
      <protection locked="0"/>
    </xf>
    <xf numFmtId="171" fontId="40" fillId="0" borderId="0">
      <protection locked="0"/>
    </xf>
    <xf numFmtId="0" fontId="39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43" borderId="0" applyNumberFormat="0" applyBorder="0" applyAlignment="0" applyProtection="0"/>
    <xf numFmtId="0" fontId="28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8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6" borderId="0" applyNumberFormat="0" applyBorder="0" applyAlignment="0" applyProtection="0"/>
    <xf numFmtId="0" fontId="28" fillId="46" borderId="0" applyNumberFormat="0" applyBorder="0" applyAlignment="0" applyProtection="0"/>
    <xf numFmtId="0" fontId="29" fillId="46" borderId="0" applyNumberFormat="0" applyBorder="0" applyAlignment="0" applyProtection="0"/>
    <xf numFmtId="0" fontId="46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6" fillId="4" borderId="1" applyNumberFormat="0" applyAlignment="0" applyProtection="0"/>
    <xf numFmtId="0" fontId="46" fillId="34" borderId="21" applyNumberFormat="0" applyAlignment="0" applyProtection="0"/>
    <xf numFmtId="0" fontId="26" fillId="0" borderId="0">
      <alignment vertical="top"/>
    </xf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76" fontId="4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protection locked="0"/>
    </xf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9" fillId="0" borderId="0">
      <protection locked="0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protection locked="0"/>
    </xf>
    <xf numFmtId="181" fontId="39" fillId="0" borderId="0">
      <protection locked="0"/>
    </xf>
    <xf numFmtId="169" fontId="39" fillId="0" borderId="0">
      <protection locked="0"/>
    </xf>
    <xf numFmtId="171" fontId="40" fillId="0" borderId="0">
      <protection locked="0"/>
    </xf>
    <xf numFmtId="181" fontId="39" fillId="0" borderId="0">
      <protection locked="0"/>
    </xf>
    <xf numFmtId="171" fontId="40" fillId="0" borderId="0">
      <protection locked="0"/>
    </xf>
    <xf numFmtId="182" fontId="39" fillId="0" borderId="0">
      <protection locked="0"/>
    </xf>
    <xf numFmtId="171" fontId="40" fillId="0" borderId="0">
      <protection locked="0"/>
    </xf>
    <xf numFmtId="0" fontId="32" fillId="31" borderId="0" applyNumberFormat="0" applyBorder="0" applyAlignment="0" applyProtection="0"/>
    <xf numFmtId="0" fontId="51" fillId="0" borderId="24" applyNumberFormat="0" applyFill="0" applyAlignment="0" applyProtection="0"/>
    <xf numFmtId="0" fontId="12" fillId="0" borderId="0" applyFont="0" applyFill="0" applyBorder="0" applyAlignment="0" applyProtection="0"/>
    <xf numFmtId="0" fontId="52" fillId="0" borderId="25" applyNumberFormat="0" applyFill="0" applyAlignment="0" applyProtection="0"/>
    <xf numFmtId="0" fontId="12" fillId="0" borderId="0" applyFont="0" applyFill="0" applyBorder="0" applyAlignment="0" applyProtection="0"/>
    <xf numFmtId="0" fontId="45" fillId="0" borderId="26" applyNumberFormat="0" applyFill="0" applyAlignment="0" applyProtection="0"/>
    <xf numFmtId="0" fontId="45" fillId="0" borderId="0" applyNumberFormat="0" applyFill="0" applyBorder="0" applyAlignment="0" applyProtection="0"/>
    <xf numFmtId="171" fontId="53" fillId="0" borderId="0">
      <protection locked="0"/>
    </xf>
    <xf numFmtId="0" fontId="43" fillId="0" borderId="0">
      <protection locked="0"/>
    </xf>
    <xf numFmtId="171" fontId="53" fillId="0" borderId="0">
      <protection locked="0"/>
    </xf>
    <xf numFmtId="171" fontId="53" fillId="0" borderId="0">
      <protection locked="0"/>
    </xf>
    <xf numFmtId="171" fontId="53" fillId="0" borderId="0">
      <protection locked="0"/>
    </xf>
    <xf numFmtId="0" fontId="43" fillId="0" borderId="0">
      <protection locked="0"/>
    </xf>
    <xf numFmtId="171" fontId="53" fillId="0" borderId="0">
      <protection locked="0"/>
    </xf>
    <xf numFmtId="171" fontId="53" fillId="0" borderId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30" borderId="0" applyNumberFormat="0" applyBorder="0" applyAlignment="0" applyProtection="0"/>
    <xf numFmtId="0" fontId="30" fillId="30" borderId="0" applyNumberFormat="0" applyBorder="0" applyAlignment="0" applyProtection="0"/>
    <xf numFmtId="0" fontId="55" fillId="30" borderId="0" applyNumberFormat="0" applyBorder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47" fillId="34" borderId="21" applyNumberFormat="0" applyAlignment="0" applyProtection="0"/>
    <xf numFmtId="0" fontId="38" fillId="0" borderId="23" applyNumberFormat="0" applyFill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70" fontId="56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0" fontId="12" fillId="0" borderId="0" applyFont="0" applyFill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188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9" fontId="40" fillId="0" borderId="0">
      <protection locked="0"/>
    </xf>
    <xf numFmtId="0" fontId="12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56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188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0" fontId="12" fillId="0" borderId="0" applyFont="0" applyFill="0" applyProtection="0"/>
    <xf numFmtId="194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0" fontId="12" fillId="0" borderId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0" fontId="12" fillId="0" borderId="0"/>
    <xf numFmtId="189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2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97" fontId="58" fillId="0" borderId="0" applyFont="0" applyFill="0" applyBorder="0" applyAlignment="0" applyProtection="0"/>
    <xf numFmtId="198" fontId="12" fillId="0" borderId="0" applyFont="0" applyFill="0" applyBorder="0" applyAlignment="0" applyProtection="0"/>
    <xf numFmtId="197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200" fontId="58" fillId="0" borderId="0" applyFont="0" applyFill="0" applyBorder="0" applyAlignment="0" applyProtection="0"/>
    <xf numFmtId="200" fontId="58" fillId="0" borderId="0" applyFont="0" applyFill="0" applyBorder="0" applyAlignment="0" applyProtection="0"/>
    <xf numFmtId="200" fontId="58" fillId="0" borderId="0" applyFont="0" applyFill="0" applyBorder="0" applyAlignment="0" applyProtection="0"/>
    <xf numFmtId="201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72" fontId="39" fillId="0" borderId="0">
      <protection locked="0"/>
    </xf>
    <xf numFmtId="0" fontId="59" fillId="49" borderId="0" applyNumberFormat="0" applyBorder="0" applyAlignment="0" applyProtection="0"/>
    <xf numFmtId="0" fontId="60" fillId="49" borderId="0" applyNumberFormat="0" applyBorder="0" applyAlignment="0" applyProtection="0"/>
    <xf numFmtId="0" fontId="59" fillId="4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1" fillId="3" borderId="0" applyNumberFormat="0" applyBorder="0" applyAlignment="0" applyProtection="0"/>
    <xf numFmtId="0" fontId="12" fillId="0" borderId="0"/>
    <xf numFmtId="0" fontId="5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176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57" fillId="0" borderId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Fill="0" applyProtection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57" fillId="0" borderId="0"/>
    <xf numFmtId="0" fontId="12" fillId="0" borderId="0"/>
    <xf numFmtId="0" fontId="57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27" fillId="0" borderId="0" applyFill="0" applyProtection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 applyFill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Fill="0" applyProtection="0"/>
    <xf numFmtId="0" fontId="1" fillId="0" borderId="0"/>
    <xf numFmtId="0" fontId="27" fillId="0" borderId="0" applyFill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57" fillId="0" borderId="0" applyFill="0" applyProtection="0"/>
    <xf numFmtId="0" fontId="1" fillId="0" borderId="0"/>
    <xf numFmtId="0" fontId="1" fillId="0" borderId="0"/>
    <xf numFmtId="0" fontId="57" fillId="0" borderId="0"/>
    <xf numFmtId="0" fontId="27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57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57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7" fillId="0" borderId="0" applyFill="0" applyProtection="0"/>
    <xf numFmtId="0" fontId="12" fillId="0" borderId="0"/>
    <xf numFmtId="0" fontId="1" fillId="0" borderId="0"/>
    <xf numFmtId="0" fontId="12" fillId="0" borderId="0"/>
    <xf numFmtId="0" fontId="27" fillId="0" borderId="0" applyFill="0" applyProtection="0"/>
    <xf numFmtId="0" fontId="27" fillId="0" borderId="0" applyFill="0" applyProtection="0"/>
    <xf numFmtId="0" fontId="12" fillId="0" borderId="0"/>
    <xf numFmtId="0" fontId="27" fillId="0" borderId="0" applyFill="0" applyProtection="0"/>
    <xf numFmtId="0" fontId="27" fillId="0" borderId="0" applyFill="0" applyProtection="0"/>
    <xf numFmtId="0" fontId="12" fillId="0" borderId="0"/>
    <xf numFmtId="0" fontId="27" fillId="0" borderId="0" applyFill="0" applyProtection="0"/>
    <xf numFmtId="0" fontId="27" fillId="0" borderId="0" applyFill="0" applyProtection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7" fillId="0" borderId="0" applyFill="0" applyProtection="0"/>
    <xf numFmtId="0" fontId="12" fillId="0" borderId="0"/>
    <xf numFmtId="0" fontId="27" fillId="0" borderId="0" applyFill="0" applyProtection="0"/>
    <xf numFmtId="0" fontId="12" fillId="0" borderId="0"/>
    <xf numFmtId="0" fontId="57" fillId="0" borderId="0"/>
    <xf numFmtId="0" fontId="12" fillId="0" borderId="0"/>
    <xf numFmtId="0" fontId="27" fillId="0" borderId="0" applyFill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27" fillId="0" borderId="0" applyFill="0" applyProtection="0"/>
    <xf numFmtId="0" fontId="27" fillId="0" borderId="0" applyFill="0" applyProtection="0"/>
    <xf numFmtId="0" fontId="1" fillId="0" borderId="0"/>
    <xf numFmtId="0" fontId="1" fillId="0" borderId="0"/>
    <xf numFmtId="0" fontId="1" fillId="0" borderId="0"/>
    <xf numFmtId="202" fontId="65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65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27" fillId="0" borderId="0" applyFill="0" applyProtection="0"/>
    <xf numFmtId="0" fontId="27" fillId="0" borderId="0" applyFill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65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1" fillId="0" borderId="0"/>
    <xf numFmtId="0" fontId="27" fillId="0" borderId="0" applyFill="0" applyProtection="0"/>
    <xf numFmtId="0" fontId="27" fillId="0" borderId="0" applyFill="0" applyProtection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27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Fill="0" applyProtection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27" fillId="0" borderId="0" applyFill="0" applyProtection="0"/>
    <xf numFmtId="0" fontId="42" fillId="0" borderId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27" fillId="0" borderId="0" applyFill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2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50" borderId="27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12" fillId="50" borderId="27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27" fillId="6" borderId="4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27" fillId="50" borderId="27" applyNumberFormat="0" applyFont="0" applyAlignment="0" applyProtection="0"/>
    <xf numFmtId="0" fontId="27" fillId="50" borderId="27" applyNumberFormat="0" applyFont="0" applyAlignment="0" applyProtection="0"/>
    <xf numFmtId="0" fontId="27" fillId="50" borderId="27" applyNumberFormat="0" applyFont="0" applyAlignment="0" applyProtection="0"/>
    <xf numFmtId="0" fontId="27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12" fillId="50" borderId="27" applyNumberFormat="0" applyFon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7" fillId="51" borderId="29">
      <alignment horizontal="center" vertical="center"/>
    </xf>
    <xf numFmtId="0" fontId="68" fillId="0" borderId="30">
      <alignment horizontal="center"/>
    </xf>
    <xf numFmtId="203" fontId="39" fillId="0" borderId="0">
      <protection locked="0"/>
    </xf>
    <xf numFmtId="9" fontId="41" fillId="0" borderId="0" applyFont="0" applyFill="0" applyBorder="0" applyAlignment="0" applyProtection="0"/>
    <xf numFmtId="171" fontId="40" fillId="0" borderId="0">
      <protection locked="0"/>
    </xf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71" fontId="40" fillId="0" borderId="0">
      <protection locked="0"/>
    </xf>
    <xf numFmtId="171" fontId="40" fillId="0" borderId="0">
      <protection locked="0"/>
    </xf>
    <xf numFmtId="204" fontId="39" fillId="0" borderId="0">
      <protection locked="0"/>
    </xf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9" fontId="40" fillId="0" borderId="0">
      <protection locked="0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69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6" fillId="47" borderId="28" applyNumberFormat="0" applyAlignment="0" applyProtection="0"/>
    <xf numFmtId="0" fontId="69" fillId="47" borderId="28" applyNumberFormat="0" applyAlignment="0" applyProtection="0"/>
    <xf numFmtId="0" fontId="12" fillId="0" borderId="0"/>
    <xf numFmtId="9" fontId="12" fillId="0" borderId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4" applyNumberFormat="0" applyFill="0" applyAlignment="0" applyProtection="0"/>
    <xf numFmtId="0" fontId="51" fillId="0" borderId="24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52" fillId="0" borderId="25" applyNumberFormat="0" applyFill="0" applyAlignment="0" applyProtection="0"/>
    <xf numFmtId="0" fontId="75" fillId="0" borderId="25" applyNumberFormat="0" applyFill="0" applyAlignment="0" applyProtection="0"/>
    <xf numFmtId="0" fontId="44" fillId="0" borderId="26" applyNumberFormat="0" applyFill="0" applyAlignment="0" applyProtection="0"/>
    <xf numFmtId="0" fontId="45" fillId="0" borderId="26" applyNumberFormat="0" applyFill="0" applyAlignment="0" applyProtection="0"/>
    <xf numFmtId="0" fontId="44" fillId="0" borderId="26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31" applyNumberFormat="0" applyFill="0" applyAlignment="0" applyProtection="0"/>
    <xf numFmtId="0" fontId="39" fillId="0" borderId="32">
      <protection locked="0"/>
    </xf>
    <xf numFmtId="0" fontId="77" fillId="0" borderId="31" applyNumberFormat="0" applyFill="0" applyAlignment="0" applyProtection="0"/>
    <xf numFmtId="0" fontId="71" fillId="0" borderId="0" applyNumberFormat="0" applyFill="0" applyBorder="0" applyAlignment="0" applyProtection="0"/>
  </cellStyleXfs>
  <cellXfs count="82">
    <xf numFmtId="0" fontId="0" fillId="0" borderId="0" xfId="0"/>
    <xf numFmtId="0" fontId="13" fillId="25" borderId="0" xfId="3" applyFont="1" applyFill="1" applyAlignment="1">
      <alignment horizontal="center" vertical="center"/>
    </xf>
    <xf numFmtId="0" fontId="14" fillId="26" borderId="0" xfId="3" applyFont="1" applyFill="1" applyAlignment="1">
      <alignment vertical="center"/>
    </xf>
    <xf numFmtId="0" fontId="15" fillId="26" borderId="0" xfId="3" applyFont="1" applyFill="1" applyAlignment="1">
      <alignment vertical="center"/>
    </xf>
    <xf numFmtId="0" fontId="1" fillId="26" borderId="0" xfId="4" applyFill="1"/>
    <xf numFmtId="0" fontId="13" fillId="27" borderId="0" xfId="3" applyFont="1" applyFill="1" applyAlignment="1">
      <alignment horizontal="center" vertical="center"/>
    </xf>
    <xf numFmtId="0" fontId="9" fillId="26" borderId="0" xfId="4" applyFont="1" applyFill="1"/>
    <xf numFmtId="0" fontId="13" fillId="27" borderId="0" xfId="3" applyFont="1" applyFill="1" applyAlignment="1">
      <alignment horizontal="center" vertical="center"/>
    </xf>
    <xf numFmtId="0" fontId="16" fillId="28" borderId="5" xfId="5" applyFont="1" applyFill="1" applyBorder="1" applyAlignment="1">
      <alignment horizontal="center" vertical="center"/>
    </xf>
    <xf numFmtId="0" fontId="12" fillId="26" borderId="0" xfId="3" applyFill="1"/>
    <xf numFmtId="0" fontId="16" fillId="28" borderId="6" xfId="5" applyFont="1" applyFill="1" applyBorder="1" applyAlignment="1">
      <alignment horizontal="center" vertical="center"/>
    </xf>
    <xf numFmtId="0" fontId="16" fillId="28" borderId="5" xfId="5" applyFont="1" applyFill="1" applyBorder="1" applyAlignment="1">
      <alignment horizontal="center" vertical="center" wrapText="1"/>
    </xf>
    <xf numFmtId="0" fontId="17" fillId="28" borderId="5" xfId="5" applyFont="1" applyFill="1" applyBorder="1" applyAlignment="1">
      <alignment horizontal="center" vertical="center" wrapText="1"/>
    </xf>
    <xf numFmtId="0" fontId="16" fillId="28" borderId="0" xfId="5" applyFont="1" applyFill="1" applyAlignment="1">
      <alignment horizontal="center" vertical="center"/>
    </xf>
    <xf numFmtId="0" fontId="16" fillId="28" borderId="0" xfId="5" applyFont="1" applyFill="1" applyAlignment="1">
      <alignment vertical="center" wrapText="1"/>
    </xf>
    <xf numFmtId="0" fontId="16" fillId="28" borderId="7" xfId="5" applyFont="1" applyFill="1" applyBorder="1" applyAlignment="1">
      <alignment horizontal="center" vertical="center"/>
    </xf>
    <xf numFmtId="0" fontId="16" fillId="28" borderId="0" xfId="5" applyFont="1" applyFill="1" applyAlignment="1">
      <alignment horizontal="center" vertical="center" wrapText="1"/>
    </xf>
    <xf numFmtId="0" fontId="17" fillId="28" borderId="0" xfId="5" applyFont="1" applyFill="1" applyAlignment="1">
      <alignment horizontal="center" vertical="center" wrapText="1"/>
    </xf>
    <xf numFmtId="0" fontId="16" fillId="28" borderId="8" xfId="5" applyFont="1" applyFill="1" applyBorder="1" applyAlignment="1">
      <alignment horizontal="center" vertical="center"/>
    </xf>
    <xf numFmtId="0" fontId="16" fillId="28" borderId="9" xfId="5" applyFont="1" applyFill="1" applyBorder="1" applyAlignment="1">
      <alignment vertical="center" wrapText="1"/>
    </xf>
    <xf numFmtId="0" fontId="16" fillId="28" borderId="9" xfId="5" applyFont="1" applyFill="1" applyBorder="1" applyAlignment="1">
      <alignment horizontal="center" vertical="center"/>
    </xf>
    <xf numFmtId="0" fontId="16" fillId="28" borderId="9" xfId="5" applyFont="1" applyFill="1" applyBorder="1" applyAlignment="1">
      <alignment horizontal="center" vertical="center" wrapText="1"/>
    </xf>
    <xf numFmtId="0" fontId="17" fillId="28" borderId="9" xfId="5" applyFont="1" applyFill="1" applyBorder="1" applyAlignment="1">
      <alignment horizontal="center" vertical="center" wrapText="1"/>
    </xf>
    <xf numFmtId="0" fontId="10" fillId="26" borderId="0" xfId="4" applyFont="1" applyFill="1"/>
    <xf numFmtId="164" fontId="10" fillId="26" borderId="0" xfId="4" applyNumberFormat="1" applyFont="1" applyFill="1"/>
    <xf numFmtId="0" fontId="12" fillId="28" borderId="0" xfId="3" applyFill="1"/>
    <xf numFmtId="0" fontId="12" fillId="28" borderId="10" xfId="3" applyFill="1" applyBorder="1"/>
    <xf numFmtId="0" fontId="18" fillId="0" borderId="11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left" vertical="center" wrapText="1"/>
    </xf>
    <xf numFmtId="165" fontId="18" fillId="0" borderId="0" xfId="3" applyNumberFormat="1" applyFont="1" applyAlignment="1">
      <alignment vertical="center" wrapText="1"/>
    </xf>
    <xf numFmtId="166" fontId="18" fillId="0" borderId="0" xfId="2" applyNumberFormat="1" applyFont="1" applyFill="1" applyBorder="1" applyAlignment="1">
      <alignment vertical="center" wrapText="1"/>
    </xf>
    <xf numFmtId="167" fontId="19" fillId="0" borderId="0" xfId="1" applyFont="1" applyFill="1"/>
    <xf numFmtId="0" fontId="19" fillId="0" borderId="0" xfId="4" applyFont="1"/>
    <xf numFmtId="165" fontId="18" fillId="0" borderId="0" xfId="3" applyNumberFormat="1" applyFont="1" applyAlignment="1">
      <alignment horizontal="center" vertical="center" wrapText="1"/>
    </xf>
    <xf numFmtId="167" fontId="19" fillId="0" borderId="0" xfId="4" applyNumberFormat="1" applyFont="1"/>
    <xf numFmtId="164" fontId="20" fillId="0" borderId="0" xfId="4" applyNumberFormat="1" applyFont="1"/>
    <xf numFmtId="0" fontId="18" fillId="0" borderId="13" xfId="3" applyFont="1" applyBorder="1" applyAlignment="1">
      <alignment horizontal="center" vertical="center" wrapText="1"/>
    </xf>
    <xf numFmtId="0" fontId="21" fillId="0" borderId="14" xfId="3" applyFont="1" applyBorder="1" applyAlignment="1">
      <alignment horizontal="left" vertical="center" wrapText="1"/>
    </xf>
    <xf numFmtId="165" fontId="21" fillId="0" borderId="14" xfId="3" applyNumberFormat="1" applyFont="1" applyBorder="1" applyAlignment="1">
      <alignment horizontal="right" vertical="center" wrapText="1"/>
    </xf>
    <xf numFmtId="166" fontId="21" fillId="0" borderId="14" xfId="2" applyNumberFormat="1" applyFont="1" applyFill="1" applyBorder="1" applyAlignment="1">
      <alignment vertical="center" wrapText="1"/>
    </xf>
    <xf numFmtId="164" fontId="19" fillId="0" borderId="0" xfId="4" applyNumberFormat="1" applyFont="1"/>
    <xf numFmtId="0" fontId="18" fillId="0" borderId="0" xfId="3" applyFont="1" applyAlignment="1">
      <alignment horizontal="center" vertical="center" wrapText="1"/>
    </xf>
    <xf numFmtId="0" fontId="18" fillId="0" borderId="10" xfId="3" applyFont="1" applyBorder="1" applyAlignment="1">
      <alignment horizontal="left" vertical="center" wrapText="1"/>
    </xf>
    <xf numFmtId="164" fontId="18" fillId="0" borderId="0" xfId="3" applyNumberFormat="1" applyFont="1" applyAlignment="1">
      <alignment horizontal="center" vertical="center" wrapText="1"/>
    </xf>
    <xf numFmtId="164" fontId="21" fillId="0" borderId="0" xfId="3" applyNumberFormat="1" applyFont="1" applyAlignment="1">
      <alignment vertical="center" wrapText="1"/>
    </xf>
    <xf numFmtId="10" fontId="19" fillId="0" borderId="0" xfId="4" applyNumberFormat="1" applyFont="1"/>
    <xf numFmtId="0" fontId="11" fillId="0" borderId="0" xfId="4" applyFont="1"/>
    <xf numFmtId="164" fontId="11" fillId="0" borderId="0" xfId="4" applyNumberFormat="1" applyFont="1"/>
    <xf numFmtId="9" fontId="11" fillId="0" borderId="0" xfId="2" applyFont="1" applyFill="1"/>
    <xf numFmtId="0" fontId="18" fillId="0" borderId="0" xfId="3" applyFont="1" applyFill="1" applyAlignment="1">
      <alignment horizontal="center" vertical="center" wrapText="1"/>
    </xf>
    <xf numFmtId="0" fontId="18" fillId="0" borderId="12" xfId="3" applyFont="1" applyFill="1" applyBorder="1" applyAlignment="1">
      <alignment horizontal="left" vertical="center" wrapText="1"/>
    </xf>
    <xf numFmtId="165" fontId="18" fillId="0" borderId="0" xfId="3" applyNumberFormat="1" applyFont="1" applyFill="1" applyAlignment="1">
      <alignment horizontal="center" wrapText="1"/>
    </xf>
    <xf numFmtId="164" fontId="18" fillId="0" borderId="0" xfId="3" applyNumberFormat="1" applyFont="1" applyFill="1" applyAlignment="1">
      <alignment vertical="center" wrapText="1"/>
    </xf>
    <xf numFmtId="164" fontId="18" fillId="0" borderId="0" xfId="3" applyNumberFormat="1" applyFont="1" applyFill="1" applyAlignment="1">
      <alignment horizontal="right" vertical="center" wrapText="1"/>
    </xf>
    <xf numFmtId="0" fontId="18" fillId="0" borderId="9" xfId="3" applyFont="1" applyFill="1" applyBorder="1" applyAlignment="1">
      <alignment horizontal="center" vertical="center" wrapText="1"/>
    </xf>
    <xf numFmtId="0" fontId="18" fillId="0" borderId="15" xfId="3" applyFont="1" applyFill="1" applyBorder="1" applyAlignment="1">
      <alignment horizontal="left" vertical="center" wrapText="1"/>
    </xf>
    <xf numFmtId="165" fontId="18" fillId="0" borderId="15" xfId="3" applyNumberFormat="1" applyFont="1" applyFill="1" applyBorder="1" applyAlignment="1">
      <alignment horizontal="center" wrapText="1"/>
    </xf>
    <xf numFmtId="164" fontId="18" fillId="0" borderId="16" xfId="3" applyNumberFormat="1" applyFont="1" applyFill="1" applyBorder="1" applyAlignment="1">
      <alignment horizontal="center" vertical="center" wrapText="1"/>
    </xf>
    <xf numFmtId="164" fontId="18" fillId="0" borderId="16" xfId="3" applyNumberFormat="1" applyFont="1" applyFill="1" applyBorder="1" applyAlignment="1">
      <alignment vertical="center" wrapText="1"/>
    </xf>
    <xf numFmtId="166" fontId="18" fillId="0" borderId="16" xfId="2" applyNumberFormat="1" applyFont="1" applyFill="1" applyBorder="1" applyAlignment="1">
      <alignment vertical="center" wrapText="1"/>
    </xf>
    <xf numFmtId="0" fontId="18" fillId="0" borderId="17" xfId="3" applyFont="1" applyFill="1" applyBorder="1" applyAlignment="1">
      <alignment horizontal="center" vertical="center" wrapText="1"/>
    </xf>
    <xf numFmtId="165" fontId="18" fillId="0" borderId="0" xfId="3" applyNumberFormat="1" applyFont="1" applyFill="1" applyAlignment="1">
      <alignment wrapText="1"/>
    </xf>
    <xf numFmtId="165" fontId="18" fillId="0" borderId="0" xfId="3" applyNumberFormat="1" applyFont="1" applyFill="1" applyAlignment="1">
      <alignment vertical="center" wrapText="1"/>
    </xf>
    <xf numFmtId="0" fontId="18" fillId="0" borderId="11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wrapText="1"/>
    </xf>
    <xf numFmtId="0" fontId="18" fillId="0" borderId="18" xfId="3" applyFont="1" applyFill="1" applyBorder="1" applyAlignment="1">
      <alignment horizontal="left" vertical="center" wrapText="1"/>
    </xf>
    <xf numFmtId="165" fontId="21" fillId="0" borderId="14" xfId="3" applyNumberFormat="1" applyFont="1" applyBorder="1" applyAlignment="1">
      <alignment vertical="center" wrapText="1"/>
    </xf>
    <xf numFmtId="166" fontId="21" fillId="0" borderId="19" xfId="2" applyNumberFormat="1" applyFont="1" applyFill="1" applyBorder="1" applyAlignment="1">
      <alignment vertical="center" wrapText="1"/>
    </xf>
    <xf numFmtId="168" fontId="19" fillId="0" borderId="0" xfId="4" applyNumberFormat="1" applyFont="1"/>
    <xf numFmtId="0" fontId="22" fillId="28" borderId="0" xfId="3" applyFont="1" applyFill="1" applyAlignment="1">
      <alignment horizontal="center" vertical="center" wrapText="1"/>
    </xf>
    <xf numFmtId="0" fontId="22" fillId="28" borderId="0" xfId="3" applyFont="1" applyFill="1" applyAlignment="1">
      <alignment horizontal="left" vertical="center" wrapText="1"/>
    </xf>
    <xf numFmtId="165" fontId="22" fillId="26" borderId="0" xfId="3" applyNumberFormat="1" applyFont="1" applyFill="1" applyAlignment="1">
      <alignment vertical="center" wrapText="1"/>
    </xf>
    <xf numFmtId="164" fontId="23" fillId="26" borderId="20" xfId="3" applyNumberFormat="1" applyFont="1" applyFill="1" applyBorder="1" applyAlignment="1">
      <alignment vertical="center" wrapText="1"/>
    </xf>
    <xf numFmtId="10" fontId="1" fillId="26" borderId="0" xfId="4" applyNumberFormat="1" applyFill="1"/>
    <xf numFmtId="0" fontId="24" fillId="28" borderId="14" xfId="3" applyFont="1" applyFill="1" applyBorder="1" applyAlignment="1">
      <alignment horizontal="left" vertical="center" wrapText="1"/>
    </xf>
    <xf numFmtId="165" fontId="24" fillId="26" borderId="14" xfId="3" applyNumberFormat="1" applyFont="1" applyFill="1" applyBorder="1" applyAlignment="1">
      <alignment horizontal="right" vertical="center" wrapText="1"/>
    </xf>
    <xf numFmtId="166" fontId="24" fillId="26" borderId="14" xfId="3" applyNumberFormat="1" applyFont="1" applyFill="1" applyBorder="1" applyAlignment="1">
      <alignment vertical="center" wrapText="1"/>
    </xf>
    <xf numFmtId="0" fontId="25" fillId="28" borderId="5" xfId="5" applyFont="1" applyFill="1" applyBorder="1" applyAlignment="1">
      <alignment horizontal="left" wrapText="1"/>
    </xf>
    <xf numFmtId="0" fontId="25" fillId="28" borderId="0" xfId="5" applyFont="1" applyFill="1" applyAlignment="1">
      <alignment horizontal="left" wrapText="1"/>
    </xf>
    <xf numFmtId="0" fontId="25" fillId="28" borderId="0" xfId="5" applyFont="1" applyFill="1" applyBorder="1" applyAlignment="1">
      <alignment horizontal="left" wrapText="1"/>
    </xf>
    <xf numFmtId="0" fontId="1" fillId="26" borderId="0" xfId="4" applyFill="1" applyBorder="1"/>
    <xf numFmtId="0" fontId="12" fillId="26" borderId="0" xfId="3" applyFill="1" applyBorder="1"/>
  </cellXfs>
  <cellStyles count="4032">
    <cellStyle name="_Extracto 17 19 08" xfId="6"/>
    <cellStyle name="20% - Accent1" xfId="7"/>
    <cellStyle name="20% - Accent1 2" xfId="8"/>
    <cellStyle name="20% - Accent2" xfId="9"/>
    <cellStyle name="20% - Accent2 2" xfId="10"/>
    <cellStyle name="20% - Accent3" xfId="11"/>
    <cellStyle name="20% - Accent3 2" xfId="12"/>
    <cellStyle name="20% - Accent4" xfId="13"/>
    <cellStyle name="20% - Accent4 2" xfId="14"/>
    <cellStyle name="20% - Accent5" xfId="15"/>
    <cellStyle name="20% - Accent5 2" xfId="16"/>
    <cellStyle name="20% - Accent6" xfId="17"/>
    <cellStyle name="20% - Accent6 2" xfId="18"/>
    <cellStyle name="20% - Énfasis1 10" xfId="19"/>
    <cellStyle name="20% - Énfasis1 10 2" xfId="20"/>
    <cellStyle name="20% - Énfasis1 10 2 2" xfId="21"/>
    <cellStyle name="20% - Énfasis1 10 3" xfId="22"/>
    <cellStyle name="20% - Énfasis1 10 4" xfId="23"/>
    <cellStyle name="20% - Énfasis1 11" xfId="24"/>
    <cellStyle name="20% - Énfasis1 11 2" xfId="25"/>
    <cellStyle name="20% - Énfasis1 12" xfId="26"/>
    <cellStyle name="20% - Énfasis1 13" xfId="27"/>
    <cellStyle name="20% - Énfasis1 2" xfId="28"/>
    <cellStyle name="20% - Énfasis1 2 10" xfId="29"/>
    <cellStyle name="20% - Énfasis1 2 2" xfId="30"/>
    <cellStyle name="20% - Énfasis1 2 2 2" xfId="31"/>
    <cellStyle name="20% - Énfasis1 2 2 2 2" xfId="32"/>
    <cellStyle name="20% - Énfasis1 2 2 2 2 2" xfId="33"/>
    <cellStyle name="20% - Énfasis1 2 2 2 3" xfId="34"/>
    <cellStyle name="20% - Énfasis1 2 2 2 4" xfId="35"/>
    <cellStyle name="20% - Énfasis1 2 2 3" xfId="36"/>
    <cellStyle name="20% - Énfasis1 2 2 3 2" xfId="37"/>
    <cellStyle name="20% - Énfasis1 2 2 4" xfId="38"/>
    <cellStyle name="20% - Énfasis1 2 2 5" xfId="39"/>
    <cellStyle name="20% - Énfasis1 2 3" xfId="40"/>
    <cellStyle name="20% - Énfasis1 2 3 2" xfId="41"/>
    <cellStyle name="20% - Énfasis1 2 3 2 2" xfId="42"/>
    <cellStyle name="20% - Énfasis1 2 3 2 2 2" xfId="43"/>
    <cellStyle name="20% - Énfasis1 2 3 2 3" xfId="44"/>
    <cellStyle name="20% - Énfasis1 2 3 2 4" xfId="45"/>
    <cellStyle name="20% - Énfasis1 2 3 3" xfId="46"/>
    <cellStyle name="20% - Énfasis1 2 3 3 2" xfId="47"/>
    <cellStyle name="20% - Énfasis1 2 3 4" xfId="48"/>
    <cellStyle name="20% - Énfasis1 2 3 5" xfId="49"/>
    <cellStyle name="20% - Énfasis1 2 4" xfId="50"/>
    <cellStyle name="20% - Énfasis1 2 4 2" xfId="51"/>
    <cellStyle name="20% - Énfasis1 2 4 2 2" xfId="52"/>
    <cellStyle name="20% - Énfasis1 2 4 3" xfId="53"/>
    <cellStyle name="20% - Énfasis1 2 4 4" xfId="54"/>
    <cellStyle name="20% - Énfasis1 2 5" xfId="55"/>
    <cellStyle name="20% - Énfasis1 2 5 2" xfId="56"/>
    <cellStyle name="20% - Énfasis1 2 5 2 2" xfId="57"/>
    <cellStyle name="20% - Énfasis1 2 5 3" xfId="58"/>
    <cellStyle name="20% - Énfasis1 2 5 4" xfId="59"/>
    <cellStyle name="20% - Énfasis1 2 6" xfId="60"/>
    <cellStyle name="20% - Énfasis1 2 6 2" xfId="61"/>
    <cellStyle name="20% - Énfasis1 2 6 2 2" xfId="62"/>
    <cellStyle name="20% - Énfasis1 2 6 3" xfId="63"/>
    <cellStyle name="20% - Énfasis1 2 6 4" xfId="64"/>
    <cellStyle name="20% - Énfasis1 2 7" xfId="65"/>
    <cellStyle name="20% - Énfasis1 2 7 2" xfId="66"/>
    <cellStyle name="20% - Énfasis1 2 8" xfId="67"/>
    <cellStyle name="20% - Énfasis1 2 8 2" xfId="68"/>
    <cellStyle name="20% - Énfasis1 2 9" xfId="69"/>
    <cellStyle name="20% - Énfasis1 3" xfId="70"/>
    <cellStyle name="20% - Énfasis1 3 2" xfId="71"/>
    <cellStyle name="20% - Énfasis1 3 2 2" xfId="72"/>
    <cellStyle name="20% - Énfasis1 3 2 2 2" xfId="73"/>
    <cellStyle name="20% - Énfasis1 3 2 3" xfId="74"/>
    <cellStyle name="20% - Énfasis1 3 2 4" xfId="75"/>
    <cellStyle name="20% - Énfasis1 3 3" xfId="76"/>
    <cellStyle name="20% - Énfasis1 3 3 2" xfId="77"/>
    <cellStyle name="20% - Énfasis1 3 4" xfId="78"/>
    <cellStyle name="20% - Énfasis1 3 5" xfId="79"/>
    <cellStyle name="20% - Énfasis1 3 6" xfId="80"/>
    <cellStyle name="20% - Énfasis1 4" xfId="81"/>
    <cellStyle name="20% - Énfasis1 4 2" xfId="82"/>
    <cellStyle name="20% - Énfasis1 4 2 2" xfId="83"/>
    <cellStyle name="20% - Énfasis1 4 3" xfId="84"/>
    <cellStyle name="20% - Énfasis1 4 4" xfId="85"/>
    <cellStyle name="20% - Énfasis1 5" xfId="86"/>
    <cellStyle name="20% - Énfasis1 5 2" xfId="87"/>
    <cellStyle name="20% - Énfasis1 5 2 2" xfId="88"/>
    <cellStyle name="20% - Énfasis1 5 3" xfId="89"/>
    <cellStyle name="20% - Énfasis1 5 4" xfId="90"/>
    <cellStyle name="20% - Énfasis1 6" xfId="91"/>
    <cellStyle name="20% - Énfasis1 6 2" xfId="92"/>
    <cellStyle name="20% - Énfasis1 6 2 2" xfId="93"/>
    <cellStyle name="20% - Énfasis1 6 3" xfId="94"/>
    <cellStyle name="20% - Énfasis1 6 4" xfId="95"/>
    <cellStyle name="20% - Énfasis1 7" xfId="96"/>
    <cellStyle name="20% - Énfasis1 7 2" xfId="97"/>
    <cellStyle name="20% - Énfasis1 7 2 2" xfId="98"/>
    <cellStyle name="20% - Énfasis1 7 3" xfId="99"/>
    <cellStyle name="20% - Énfasis1 7 4" xfId="100"/>
    <cellStyle name="20% - Énfasis1 8" xfId="101"/>
    <cellStyle name="20% - Énfasis1 8 2" xfId="102"/>
    <cellStyle name="20% - Énfasis1 8 2 2" xfId="103"/>
    <cellStyle name="20% - Énfasis1 8 3" xfId="104"/>
    <cellStyle name="20% - Énfasis1 8 4" xfId="105"/>
    <cellStyle name="20% - Énfasis1 9" xfId="106"/>
    <cellStyle name="20% - Énfasis1 9 2" xfId="107"/>
    <cellStyle name="20% - Énfasis1 9 2 2" xfId="108"/>
    <cellStyle name="20% - Énfasis1 9 3" xfId="109"/>
    <cellStyle name="20% - Énfasis1 9 4" xfId="110"/>
    <cellStyle name="20% - Énfasis2 10" xfId="111"/>
    <cellStyle name="20% - Énfasis2 10 2" xfId="112"/>
    <cellStyle name="20% - Énfasis2 10 2 2" xfId="113"/>
    <cellStyle name="20% - Énfasis2 10 3" xfId="114"/>
    <cellStyle name="20% - Énfasis2 10 4" xfId="115"/>
    <cellStyle name="20% - Énfasis2 11" xfId="116"/>
    <cellStyle name="20% - Énfasis2 11 2" xfId="117"/>
    <cellStyle name="20% - Énfasis2 12" xfId="118"/>
    <cellStyle name="20% - Énfasis2 13" xfId="119"/>
    <cellStyle name="20% - Énfasis2 2" xfId="120"/>
    <cellStyle name="20% - Énfasis2 2 10" xfId="121"/>
    <cellStyle name="20% - Énfasis2 2 2" xfId="122"/>
    <cellStyle name="20% - Énfasis2 2 2 2" xfId="123"/>
    <cellStyle name="20% - Énfasis2 2 2 2 2" xfId="124"/>
    <cellStyle name="20% - Énfasis2 2 2 2 2 2" xfId="125"/>
    <cellStyle name="20% - Énfasis2 2 2 2 3" xfId="126"/>
    <cellStyle name="20% - Énfasis2 2 2 2 4" xfId="127"/>
    <cellStyle name="20% - Énfasis2 2 2 3" xfId="128"/>
    <cellStyle name="20% - Énfasis2 2 2 3 2" xfId="129"/>
    <cellStyle name="20% - Énfasis2 2 2 4" xfId="130"/>
    <cellStyle name="20% - Énfasis2 2 2 5" xfId="131"/>
    <cellStyle name="20% - Énfasis2 2 3" xfId="132"/>
    <cellStyle name="20% - Énfasis2 2 3 2" xfId="133"/>
    <cellStyle name="20% - Énfasis2 2 3 2 2" xfId="134"/>
    <cellStyle name="20% - Énfasis2 2 3 2 2 2" xfId="135"/>
    <cellStyle name="20% - Énfasis2 2 3 2 3" xfId="136"/>
    <cellStyle name="20% - Énfasis2 2 3 2 4" xfId="137"/>
    <cellStyle name="20% - Énfasis2 2 3 3" xfId="138"/>
    <cellStyle name="20% - Énfasis2 2 3 3 2" xfId="139"/>
    <cellStyle name="20% - Énfasis2 2 3 4" xfId="140"/>
    <cellStyle name="20% - Énfasis2 2 3 5" xfId="141"/>
    <cellStyle name="20% - Énfasis2 2 4" xfId="142"/>
    <cellStyle name="20% - Énfasis2 2 4 2" xfId="143"/>
    <cellStyle name="20% - Énfasis2 2 4 2 2" xfId="144"/>
    <cellStyle name="20% - Énfasis2 2 4 3" xfId="145"/>
    <cellStyle name="20% - Énfasis2 2 4 4" xfId="146"/>
    <cellStyle name="20% - Énfasis2 2 5" xfId="147"/>
    <cellStyle name="20% - Énfasis2 2 5 2" xfId="148"/>
    <cellStyle name="20% - Énfasis2 2 5 2 2" xfId="149"/>
    <cellStyle name="20% - Énfasis2 2 5 3" xfId="150"/>
    <cellStyle name="20% - Énfasis2 2 5 4" xfId="151"/>
    <cellStyle name="20% - Énfasis2 2 6" xfId="152"/>
    <cellStyle name="20% - Énfasis2 2 6 2" xfId="153"/>
    <cellStyle name="20% - Énfasis2 2 6 2 2" xfId="154"/>
    <cellStyle name="20% - Énfasis2 2 6 3" xfId="155"/>
    <cellStyle name="20% - Énfasis2 2 6 4" xfId="156"/>
    <cellStyle name="20% - Énfasis2 2 7" xfId="157"/>
    <cellStyle name="20% - Énfasis2 2 7 2" xfId="158"/>
    <cellStyle name="20% - Énfasis2 2 8" xfId="159"/>
    <cellStyle name="20% - Énfasis2 2 8 2" xfId="160"/>
    <cellStyle name="20% - Énfasis2 2 9" xfId="161"/>
    <cellStyle name="20% - Énfasis2 3" xfId="162"/>
    <cellStyle name="20% - Énfasis2 3 2" xfId="163"/>
    <cellStyle name="20% - Énfasis2 3 2 2" xfId="164"/>
    <cellStyle name="20% - Énfasis2 3 2 2 2" xfId="165"/>
    <cellStyle name="20% - Énfasis2 3 2 3" xfId="166"/>
    <cellStyle name="20% - Énfasis2 3 2 4" xfId="167"/>
    <cellStyle name="20% - Énfasis2 3 3" xfId="168"/>
    <cellStyle name="20% - Énfasis2 3 3 2" xfId="169"/>
    <cellStyle name="20% - Énfasis2 3 4" xfId="170"/>
    <cellStyle name="20% - Énfasis2 3 5" xfId="171"/>
    <cellStyle name="20% - Énfasis2 3 6" xfId="172"/>
    <cellStyle name="20% - Énfasis2 4" xfId="173"/>
    <cellStyle name="20% - Énfasis2 4 2" xfId="174"/>
    <cellStyle name="20% - Énfasis2 4 2 2" xfId="175"/>
    <cellStyle name="20% - Énfasis2 4 3" xfId="176"/>
    <cellStyle name="20% - Énfasis2 4 4" xfId="177"/>
    <cellStyle name="20% - Énfasis2 5" xfId="178"/>
    <cellStyle name="20% - Énfasis2 5 2" xfId="179"/>
    <cellStyle name="20% - Énfasis2 5 2 2" xfId="180"/>
    <cellStyle name="20% - Énfasis2 5 3" xfId="181"/>
    <cellStyle name="20% - Énfasis2 5 4" xfId="182"/>
    <cellStyle name="20% - Énfasis2 6" xfId="183"/>
    <cellStyle name="20% - Énfasis2 6 2" xfId="184"/>
    <cellStyle name="20% - Énfasis2 6 2 2" xfId="185"/>
    <cellStyle name="20% - Énfasis2 6 3" xfId="186"/>
    <cellStyle name="20% - Énfasis2 6 4" xfId="187"/>
    <cellStyle name="20% - Énfasis2 7" xfId="188"/>
    <cellStyle name="20% - Énfasis2 7 2" xfId="189"/>
    <cellStyle name="20% - Énfasis2 7 2 2" xfId="190"/>
    <cellStyle name="20% - Énfasis2 7 3" xfId="191"/>
    <cellStyle name="20% - Énfasis2 7 4" xfId="192"/>
    <cellStyle name="20% - Énfasis2 8" xfId="193"/>
    <cellStyle name="20% - Énfasis2 8 2" xfId="194"/>
    <cellStyle name="20% - Énfasis2 8 2 2" xfId="195"/>
    <cellStyle name="20% - Énfasis2 8 3" xfId="196"/>
    <cellStyle name="20% - Énfasis2 8 4" xfId="197"/>
    <cellStyle name="20% - Énfasis2 9" xfId="198"/>
    <cellStyle name="20% - Énfasis2 9 2" xfId="199"/>
    <cellStyle name="20% - Énfasis2 9 2 2" xfId="200"/>
    <cellStyle name="20% - Énfasis2 9 3" xfId="201"/>
    <cellStyle name="20% - Énfasis2 9 4" xfId="202"/>
    <cellStyle name="20% - Énfasis3 10" xfId="203"/>
    <cellStyle name="20% - Énfasis3 10 2" xfId="204"/>
    <cellStyle name="20% - Énfasis3 10 2 2" xfId="205"/>
    <cellStyle name="20% - Énfasis3 10 3" xfId="206"/>
    <cellStyle name="20% - Énfasis3 10 4" xfId="207"/>
    <cellStyle name="20% - Énfasis3 11" xfId="208"/>
    <cellStyle name="20% - Énfasis3 11 2" xfId="209"/>
    <cellStyle name="20% - Énfasis3 12" xfId="210"/>
    <cellStyle name="20% - Énfasis3 13" xfId="211"/>
    <cellStyle name="20% - Énfasis3 2" xfId="212"/>
    <cellStyle name="20% - Énfasis3 2 10" xfId="213"/>
    <cellStyle name="20% - Énfasis3 2 2" xfId="214"/>
    <cellStyle name="20% - Énfasis3 2 2 2" xfId="215"/>
    <cellStyle name="20% - Énfasis3 2 2 2 2" xfId="216"/>
    <cellStyle name="20% - Énfasis3 2 2 2 2 2" xfId="217"/>
    <cellStyle name="20% - Énfasis3 2 2 2 3" xfId="218"/>
    <cellStyle name="20% - Énfasis3 2 2 2 4" xfId="219"/>
    <cellStyle name="20% - Énfasis3 2 2 3" xfId="220"/>
    <cellStyle name="20% - Énfasis3 2 2 3 2" xfId="221"/>
    <cellStyle name="20% - Énfasis3 2 2 4" xfId="222"/>
    <cellStyle name="20% - Énfasis3 2 2 5" xfId="223"/>
    <cellStyle name="20% - Énfasis3 2 3" xfId="224"/>
    <cellStyle name="20% - Énfasis3 2 3 2" xfId="225"/>
    <cellStyle name="20% - Énfasis3 2 3 2 2" xfId="226"/>
    <cellStyle name="20% - Énfasis3 2 3 2 2 2" xfId="227"/>
    <cellStyle name="20% - Énfasis3 2 3 2 3" xfId="228"/>
    <cellStyle name="20% - Énfasis3 2 3 2 4" xfId="229"/>
    <cellStyle name="20% - Énfasis3 2 3 3" xfId="230"/>
    <cellStyle name="20% - Énfasis3 2 3 3 2" xfId="231"/>
    <cellStyle name="20% - Énfasis3 2 3 4" xfId="232"/>
    <cellStyle name="20% - Énfasis3 2 3 5" xfId="233"/>
    <cellStyle name="20% - Énfasis3 2 4" xfId="234"/>
    <cellStyle name="20% - Énfasis3 2 4 2" xfId="235"/>
    <cellStyle name="20% - Énfasis3 2 4 2 2" xfId="236"/>
    <cellStyle name="20% - Énfasis3 2 4 3" xfId="237"/>
    <cellStyle name="20% - Énfasis3 2 4 4" xfId="238"/>
    <cellStyle name="20% - Énfasis3 2 5" xfId="239"/>
    <cellStyle name="20% - Énfasis3 2 5 2" xfId="240"/>
    <cellStyle name="20% - Énfasis3 2 5 2 2" xfId="241"/>
    <cellStyle name="20% - Énfasis3 2 5 3" xfId="242"/>
    <cellStyle name="20% - Énfasis3 2 5 4" xfId="243"/>
    <cellStyle name="20% - Énfasis3 2 6" xfId="244"/>
    <cellStyle name="20% - Énfasis3 2 6 2" xfId="245"/>
    <cellStyle name="20% - Énfasis3 2 6 2 2" xfId="246"/>
    <cellStyle name="20% - Énfasis3 2 6 3" xfId="247"/>
    <cellStyle name="20% - Énfasis3 2 6 4" xfId="248"/>
    <cellStyle name="20% - Énfasis3 2 7" xfId="249"/>
    <cellStyle name="20% - Énfasis3 2 7 2" xfId="250"/>
    <cellStyle name="20% - Énfasis3 2 8" xfId="251"/>
    <cellStyle name="20% - Énfasis3 2 8 2" xfId="252"/>
    <cellStyle name="20% - Énfasis3 2 9" xfId="253"/>
    <cellStyle name="20% - Énfasis3 3" xfId="254"/>
    <cellStyle name="20% - Énfasis3 3 2" xfId="255"/>
    <cellStyle name="20% - Énfasis3 3 2 2" xfId="256"/>
    <cellStyle name="20% - Énfasis3 3 2 2 2" xfId="257"/>
    <cellStyle name="20% - Énfasis3 3 2 3" xfId="258"/>
    <cellStyle name="20% - Énfasis3 3 2 4" xfId="259"/>
    <cellStyle name="20% - Énfasis3 3 3" xfId="260"/>
    <cellStyle name="20% - Énfasis3 3 3 2" xfId="261"/>
    <cellStyle name="20% - Énfasis3 3 4" xfId="262"/>
    <cellStyle name="20% - Énfasis3 3 5" xfId="263"/>
    <cellStyle name="20% - Énfasis3 3 6" xfId="264"/>
    <cellStyle name="20% - Énfasis3 4" xfId="265"/>
    <cellStyle name="20% - Énfasis3 4 2" xfId="266"/>
    <cellStyle name="20% - Énfasis3 4 2 2" xfId="267"/>
    <cellStyle name="20% - Énfasis3 4 3" xfId="268"/>
    <cellStyle name="20% - Énfasis3 4 4" xfId="269"/>
    <cellStyle name="20% - Énfasis3 5" xfId="270"/>
    <cellStyle name="20% - Énfasis3 5 2" xfId="271"/>
    <cellStyle name="20% - Énfasis3 5 2 2" xfId="272"/>
    <cellStyle name="20% - Énfasis3 5 3" xfId="273"/>
    <cellStyle name="20% - Énfasis3 5 4" xfId="274"/>
    <cellStyle name="20% - Énfasis3 6" xfId="275"/>
    <cellStyle name="20% - Énfasis3 6 2" xfId="276"/>
    <cellStyle name="20% - Énfasis3 6 2 2" xfId="277"/>
    <cellStyle name="20% - Énfasis3 6 3" xfId="278"/>
    <cellStyle name="20% - Énfasis3 6 4" xfId="279"/>
    <cellStyle name="20% - Énfasis3 7" xfId="280"/>
    <cellStyle name="20% - Énfasis3 7 2" xfId="281"/>
    <cellStyle name="20% - Énfasis3 7 2 2" xfId="282"/>
    <cellStyle name="20% - Énfasis3 7 3" xfId="283"/>
    <cellStyle name="20% - Énfasis3 7 4" xfId="284"/>
    <cellStyle name="20% - Énfasis3 8" xfId="285"/>
    <cellStyle name="20% - Énfasis3 8 2" xfId="286"/>
    <cellStyle name="20% - Énfasis3 8 2 2" xfId="287"/>
    <cellStyle name="20% - Énfasis3 8 3" xfId="288"/>
    <cellStyle name="20% - Énfasis3 8 4" xfId="289"/>
    <cellStyle name="20% - Énfasis3 9" xfId="290"/>
    <cellStyle name="20% - Énfasis3 9 2" xfId="291"/>
    <cellStyle name="20% - Énfasis3 9 2 2" xfId="292"/>
    <cellStyle name="20% - Énfasis3 9 3" xfId="293"/>
    <cellStyle name="20% - Énfasis3 9 4" xfId="294"/>
    <cellStyle name="20% - Énfasis4 10" xfId="295"/>
    <cellStyle name="20% - Énfasis4 10 2" xfId="296"/>
    <cellStyle name="20% - Énfasis4 10 2 2" xfId="297"/>
    <cellStyle name="20% - Énfasis4 10 3" xfId="298"/>
    <cellStyle name="20% - Énfasis4 10 4" xfId="299"/>
    <cellStyle name="20% - Énfasis4 11" xfId="300"/>
    <cellStyle name="20% - Énfasis4 11 2" xfId="301"/>
    <cellStyle name="20% - Énfasis4 12" xfId="302"/>
    <cellStyle name="20% - Énfasis4 13" xfId="303"/>
    <cellStyle name="20% - Énfasis4 2" xfId="304"/>
    <cellStyle name="20% - Énfasis4 2 10" xfId="305"/>
    <cellStyle name="20% - Énfasis4 2 2" xfId="306"/>
    <cellStyle name="20% - Énfasis4 2 2 2" xfId="307"/>
    <cellStyle name="20% - Énfasis4 2 2 2 2" xfId="308"/>
    <cellStyle name="20% - Énfasis4 2 2 2 2 2" xfId="309"/>
    <cellStyle name="20% - Énfasis4 2 2 2 3" xfId="310"/>
    <cellStyle name="20% - Énfasis4 2 2 2 4" xfId="311"/>
    <cellStyle name="20% - Énfasis4 2 2 3" xfId="312"/>
    <cellStyle name="20% - Énfasis4 2 2 3 2" xfId="313"/>
    <cellStyle name="20% - Énfasis4 2 2 4" xfId="314"/>
    <cellStyle name="20% - Énfasis4 2 2 5" xfId="315"/>
    <cellStyle name="20% - Énfasis4 2 3" xfId="316"/>
    <cellStyle name="20% - Énfasis4 2 3 2" xfId="317"/>
    <cellStyle name="20% - Énfasis4 2 3 2 2" xfId="318"/>
    <cellStyle name="20% - Énfasis4 2 3 2 2 2" xfId="319"/>
    <cellStyle name="20% - Énfasis4 2 3 2 3" xfId="320"/>
    <cellStyle name="20% - Énfasis4 2 3 2 4" xfId="321"/>
    <cellStyle name="20% - Énfasis4 2 3 3" xfId="322"/>
    <cellStyle name="20% - Énfasis4 2 3 3 2" xfId="323"/>
    <cellStyle name="20% - Énfasis4 2 3 4" xfId="324"/>
    <cellStyle name="20% - Énfasis4 2 3 5" xfId="325"/>
    <cellStyle name="20% - Énfasis4 2 4" xfId="326"/>
    <cellStyle name="20% - Énfasis4 2 4 2" xfId="327"/>
    <cellStyle name="20% - Énfasis4 2 4 2 2" xfId="328"/>
    <cellStyle name="20% - Énfasis4 2 4 3" xfId="329"/>
    <cellStyle name="20% - Énfasis4 2 4 4" xfId="330"/>
    <cellStyle name="20% - Énfasis4 2 5" xfId="331"/>
    <cellStyle name="20% - Énfasis4 2 5 2" xfId="332"/>
    <cellStyle name="20% - Énfasis4 2 5 2 2" xfId="333"/>
    <cellStyle name="20% - Énfasis4 2 5 3" xfId="334"/>
    <cellStyle name="20% - Énfasis4 2 5 4" xfId="335"/>
    <cellStyle name="20% - Énfasis4 2 6" xfId="336"/>
    <cellStyle name="20% - Énfasis4 2 6 2" xfId="337"/>
    <cellStyle name="20% - Énfasis4 2 6 2 2" xfId="338"/>
    <cellStyle name="20% - Énfasis4 2 6 3" xfId="339"/>
    <cellStyle name="20% - Énfasis4 2 6 4" xfId="340"/>
    <cellStyle name="20% - Énfasis4 2 7" xfId="341"/>
    <cellStyle name="20% - Énfasis4 2 7 2" xfId="342"/>
    <cellStyle name="20% - Énfasis4 2 8" xfId="343"/>
    <cellStyle name="20% - Énfasis4 2 8 2" xfId="344"/>
    <cellStyle name="20% - Énfasis4 2 9" xfId="345"/>
    <cellStyle name="20% - Énfasis4 3" xfId="346"/>
    <cellStyle name="20% - Énfasis4 3 2" xfId="347"/>
    <cellStyle name="20% - Énfasis4 3 2 2" xfId="348"/>
    <cellStyle name="20% - Énfasis4 3 2 2 2" xfId="349"/>
    <cellStyle name="20% - Énfasis4 3 2 3" xfId="350"/>
    <cellStyle name="20% - Énfasis4 3 2 4" xfId="351"/>
    <cellStyle name="20% - Énfasis4 3 3" xfId="352"/>
    <cellStyle name="20% - Énfasis4 3 3 2" xfId="353"/>
    <cellStyle name="20% - Énfasis4 3 4" xfId="354"/>
    <cellStyle name="20% - Énfasis4 3 5" xfId="355"/>
    <cellStyle name="20% - Énfasis4 3 6" xfId="356"/>
    <cellStyle name="20% - Énfasis4 4" xfId="357"/>
    <cellStyle name="20% - Énfasis4 4 2" xfId="358"/>
    <cellStyle name="20% - Énfasis4 4 2 2" xfId="359"/>
    <cellStyle name="20% - Énfasis4 4 3" xfId="360"/>
    <cellStyle name="20% - Énfasis4 4 4" xfId="361"/>
    <cellStyle name="20% - Énfasis4 5" xfId="362"/>
    <cellStyle name="20% - Énfasis4 5 2" xfId="363"/>
    <cellStyle name="20% - Énfasis4 5 2 2" xfId="364"/>
    <cellStyle name="20% - Énfasis4 5 3" xfId="365"/>
    <cellStyle name="20% - Énfasis4 5 4" xfId="366"/>
    <cellStyle name="20% - Énfasis4 6" xfId="367"/>
    <cellStyle name="20% - Énfasis4 6 2" xfId="368"/>
    <cellStyle name="20% - Énfasis4 6 2 2" xfId="369"/>
    <cellStyle name="20% - Énfasis4 6 3" xfId="370"/>
    <cellStyle name="20% - Énfasis4 6 4" xfId="371"/>
    <cellStyle name="20% - Énfasis4 7" xfId="372"/>
    <cellStyle name="20% - Énfasis4 7 2" xfId="373"/>
    <cellStyle name="20% - Énfasis4 7 2 2" xfId="374"/>
    <cellStyle name="20% - Énfasis4 7 3" xfId="375"/>
    <cellStyle name="20% - Énfasis4 7 4" xfId="376"/>
    <cellStyle name="20% - Énfasis4 8" xfId="377"/>
    <cellStyle name="20% - Énfasis4 8 2" xfId="378"/>
    <cellStyle name="20% - Énfasis4 8 2 2" xfId="379"/>
    <cellStyle name="20% - Énfasis4 8 3" xfId="380"/>
    <cellStyle name="20% - Énfasis4 8 4" xfId="381"/>
    <cellStyle name="20% - Énfasis4 9" xfId="382"/>
    <cellStyle name="20% - Énfasis4 9 2" xfId="383"/>
    <cellStyle name="20% - Énfasis4 9 2 2" xfId="384"/>
    <cellStyle name="20% - Énfasis4 9 3" xfId="385"/>
    <cellStyle name="20% - Énfasis4 9 4" xfId="386"/>
    <cellStyle name="20% - Énfasis5 10" xfId="387"/>
    <cellStyle name="20% - Énfasis5 10 2" xfId="388"/>
    <cellStyle name="20% - Énfasis5 10 2 2" xfId="389"/>
    <cellStyle name="20% - Énfasis5 10 3" xfId="390"/>
    <cellStyle name="20% - Énfasis5 10 4" xfId="391"/>
    <cellStyle name="20% - Énfasis5 11" xfId="392"/>
    <cellStyle name="20% - Énfasis5 11 2" xfId="393"/>
    <cellStyle name="20% - Énfasis5 12" xfId="394"/>
    <cellStyle name="20% - Énfasis5 13" xfId="395"/>
    <cellStyle name="20% - Énfasis5 2" xfId="396"/>
    <cellStyle name="20% - Énfasis5 2 10" xfId="397"/>
    <cellStyle name="20% - Énfasis5 2 2" xfId="398"/>
    <cellStyle name="20% - Énfasis5 2 2 2" xfId="399"/>
    <cellStyle name="20% - Énfasis5 2 2 2 2" xfId="400"/>
    <cellStyle name="20% - Énfasis5 2 2 2 2 2" xfId="401"/>
    <cellStyle name="20% - Énfasis5 2 2 2 3" xfId="402"/>
    <cellStyle name="20% - Énfasis5 2 2 2 4" xfId="403"/>
    <cellStyle name="20% - Énfasis5 2 2 3" xfId="404"/>
    <cellStyle name="20% - Énfasis5 2 2 3 2" xfId="405"/>
    <cellStyle name="20% - Énfasis5 2 2 4" xfId="406"/>
    <cellStyle name="20% - Énfasis5 2 2 5" xfId="407"/>
    <cellStyle name="20% - Énfasis5 2 3" xfId="408"/>
    <cellStyle name="20% - Énfasis5 2 3 2" xfId="409"/>
    <cellStyle name="20% - Énfasis5 2 3 2 2" xfId="410"/>
    <cellStyle name="20% - Énfasis5 2 3 2 2 2" xfId="411"/>
    <cellStyle name="20% - Énfasis5 2 3 2 3" xfId="412"/>
    <cellStyle name="20% - Énfasis5 2 3 2 4" xfId="413"/>
    <cellStyle name="20% - Énfasis5 2 3 3" xfId="414"/>
    <cellStyle name="20% - Énfasis5 2 3 3 2" xfId="415"/>
    <cellStyle name="20% - Énfasis5 2 3 4" xfId="416"/>
    <cellStyle name="20% - Énfasis5 2 3 5" xfId="417"/>
    <cellStyle name="20% - Énfasis5 2 4" xfId="418"/>
    <cellStyle name="20% - Énfasis5 2 4 2" xfId="419"/>
    <cellStyle name="20% - Énfasis5 2 4 2 2" xfId="420"/>
    <cellStyle name="20% - Énfasis5 2 4 3" xfId="421"/>
    <cellStyle name="20% - Énfasis5 2 4 4" xfId="422"/>
    <cellStyle name="20% - Énfasis5 2 5" xfId="423"/>
    <cellStyle name="20% - Énfasis5 2 5 2" xfId="424"/>
    <cellStyle name="20% - Énfasis5 2 5 2 2" xfId="425"/>
    <cellStyle name="20% - Énfasis5 2 5 3" xfId="426"/>
    <cellStyle name="20% - Énfasis5 2 5 4" xfId="427"/>
    <cellStyle name="20% - Énfasis5 2 6" xfId="428"/>
    <cellStyle name="20% - Énfasis5 2 6 2" xfId="429"/>
    <cellStyle name="20% - Énfasis5 2 6 2 2" xfId="430"/>
    <cellStyle name="20% - Énfasis5 2 6 3" xfId="431"/>
    <cellStyle name="20% - Énfasis5 2 6 4" xfId="432"/>
    <cellStyle name="20% - Énfasis5 2 7" xfId="433"/>
    <cellStyle name="20% - Énfasis5 2 7 2" xfId="434"/>
    <cellStyle name="20% - Énfasis5 2 8" xfId="435"/>
    <cellStyle name="20% - Énfasis5 2 8 2" xfId="436"/>
    <cellStyle name="20% - Énfasis5 2 9" xfId="437"/>
    <cellStyle name="20% - Énfasis5 3" xfId="438"/>
    <cellStyle name="20% - Énfasis5 3 2" xfId="439"/>
    <cellStyle name="20% - Énfasis5 3 2 2" xfId="440"/>
    <cellStyle name="20% - Énfasis5 3 2 2 2" xfId="441"/>
    <cellStyle name="20% - Énfasis5 3 2 3" xfId="442"/>
    <cellStyle name="20% - Énfasis5 3 2 4" xfId="443"/>
    <cellStyle name="20% - Énfasis5 3 3" xfId="444"/>
    <cellStyle name="20% - Énfasis5 3 3 2" xfId="445"/>
    <cellStyle name="20% - Énfasis5 3 4" xfId="446"/>
    <cellStyle name="20% - Énfasis5 3 5" xfId="447"/>
    <cellStyle name="20% - Énfasis5 3 6" xfId="448"/>
    <cellStyle name="20% - Énfasis5 4" xfId="449"/>
    <cellStyle name="20% - Énfasis5 4 2" xfId="450"/>
    <cellStyle name="20% - Énfasis5 4 2 2" xfId="451"/>
    <cellStyle name="20% - Énfasis5 4 3" xfId="452"/>
    <cellStyle name="20% - Énfasis5 4 4" xfId="453"/>
    <cellStyle name="20% - Énfasis5 5" xfId="454"/>
    <cellStyle name="20% - Énfasis5 5 2" xfId="455"/>
    <cellStyle name="20% - Énfasis5 5 2 2" xfId="456"/>
    <cellStyle name="20% - Énfasis5 5 3" xfId="457"/>
    <cellStyle name="20% - Énfasis5 5 4" xfId="458"/>
    <cellStyle name="20% - Énfasis5 6" xfId="459"/>
    <cellStyle name="20% - Énfasis5 6 2" xfId="460"/>
    <cellStyle name="20% - Énfasis5 6 2 2" xfId="461"/>
    <cellStyle name="20% - Énfasis5 6 3" xfId="462"/>
    <cellStyle name="20% - Énfasis5 6 4" xfId="463"/>
    <cellStyle name="20% - Énfasis5 7" xfId="464"/>
    <cellStyle name="20% - Énfasis5 7 2" xfId="465"/>
    <cellStyle name="20% - Énfasis5 7 2 2" xfId="466"/>
    <cellStyle name="20% - Énfasis5 7 3" xfId="467"/>
    <cellStyle name="20% - Énfasis5 7 4" xfId="468"/>
    <cellStyle name="20% - Énfasis5 8" xfId="469"/>
    <cellStyle name="20% - Énfasis5 8 2" xfId="470"/>
    <cellStyle name="20% - Énfasis5 8 2 2" xfId="471"/>
    <cellStyle name="20% - Énfasis5 8 3" xfId="472"/>
    <cellStyle name="20% - Énfasis5 8 4" xfId="473"/>
    <cellStyle name="20% - Énfasis5 9" xfId="474"/>
    <cellStyle name="20% - Énfasis5 9 2" xfId="475"/>
    <cellStyle name="20% - Énfasis5 9 2 2" xfId="476"/>
    <cellStyle name="20% - Énfasis5 9 3" xfId="477"/>
    <cellStyle name="20% - Énfasis5 9 4" xfId="478"/>
    <cellStyle name="20% - Énfasis6 10" xfId="479"/>
    <cellStyle name="20% - Énfasis6 10 2" xfId="480"/>
    <cellStyle name="20% - Énfasis6 10 2 2" xfId="481"/>
    <cellStyle name="20% - Énfasis6 10 3" xfId="482"/>
    <cellStyle name="20% - Énfasis6 10 4" xfId="483"/>
    <cellStyle name="20% - Énfasis6 11" xfId="484"/>
    <cellStyle name="20% - Énfasis6 11 2" xfId="485"/>
    <cellStyle name="20% - Énfasis6 12" xfId="486"/>
    <cellStyle name="20% - Énfasis6 13" xfId="487"/>
    <cellStyle name="20% - Énfasis6 2" xfId="488"/>
    <cellStyle name="20% - Énfasis6 2 10" xfId="489"/>
    <cellStyle name="20% - Énfasis6 2 2" xfId="490"/>
    <cellStyle name="20% - Énfasis6 2 2 2" xfId="491"/>
    <cellStyle name="20% - Énfasis6 2 2 2 2" xfId="492"/>
    <cellStyle name="20% - Énfasis6 2 2 2 2 2" xfId="493"/>
    <cellStyle name="20% - Énfasis6 2 2 2 3" xfId="494"/>
    <cellStyle name="20% - Énfasis6 2 2 2 4" xfId="495"/>
    <cellStyle name="20% - Énfasis6 2 2 3" xfId="496"/>
    <cellStyle name="20% - Énfasis6 2 2 3 2" xfId="497"/>
    <cellStyle name="20% - Énfasis6 2 2 4" xfId="498"/>
    <cellStyle name="20% - Énfasis6 2 2 5" xfId="499"/>
    <cellStyle name="20% - Énfasis6 2 3" xfId="500"/>
    <cellStyle name="20% - Énfasis6 2 3 2" xfId="501"/>
    <cellStyle name="20% - Énfasis6 2 3 2 2" xfId="502"/>
    <cellStyle name="20% - Énfasis6 2 3 2 2 2" xfId="503"/>
    <cellStyle name="20% - Énfasis6 2 3 2 3" xfId="504"/>
    <cellStyle name="20% - Énfasis6 2 3 2 4" xfId="505"/>
    <cellStyle name="20% - Énfasis6 2 3 3" xfId="506"/>
    <cellStyle name="20% - Énfasis6 2 3 3 2" xfId="507"/>
    <cellStyle name="20% - Énfasis6 2 3 4" xfId="508"/>
    <cellStyle name="20% - Énfasis6 2 3 5" xfId="509"/>
    <cellStyle name="20% - Énfasis6 2 4" xfId="510"/>
    <cellStyle name="20% - Énfasis6 2 4 2" xfId="511"/>
    <cellStyle name="20% - Énfasis6 2 4 2 2" xfId="512"/>
    <cellStyle name="20% - Énfasis6 2 4 3" xfId="513"/>
    <cellStyle name="20% - Énfasis6 2 4 4" xfId="514"/>
    <cellStyle name="20% - Énfasis6 2 5" xfId="515"/>
    <cellStyle name="20% - Énfasis6 2 5 2" xfId="516"/>
    <cellStyle name="20% - Énfasis6 2 5 2 2" xfId="517"/>
    <cellStyle name="20% - Énfasis6 2 5 3" xfId="518"/>
    <cellStyle name="20% - Énfasis6 2 5 4" xfId="519"/>
    <cellStyle name="20% - Énfasis6 2 6" xfId="520"/>
    <cellStyle name="20% - Énfasis6 2 6 2" xfId="521"/>
    <cellStyle name="20% - Énfasis6 2 6 2 2" xfId="522"/>
    <cellStyle name="20% - Énfasis6 2 6 3" xfId="523"/>
    <cellStyle name="20% - Énfasis6 2 6 4" xfId="524"/>
    <cellStyle name="20% - Énfasis6 2 7" xfId="525"/>
    <cellStyle name="20% - Énfasis6 2 7 2" xfId="526"/>
    <cellStyle name="20% - Énfasis6 2 8" xfId="527"/>
    <cellStyle name="20% - Énfasis6 2 8 2" xfId="528"/>
    <cellStyle name="20% - Énfasis6 2 9" xfId="529"/>
    <cellStyle name="20% - Énfasis6 3" xfId="530"/>
    <cellStyle name="20% - Énfasis6 3 2" xfId="531"/>
    <cellStyle name="20% - Énfasis6 3 2 2" xfId="532"/>
    <cellStyle name="20% - Énfasis6 3 2 2 2" xfId="533"/>
    <cellStyle name="20% - Énfasis6 3 2 3" xfId="534"/>
    <cellStyle name="20% - Énfasis6 3 2 4" xfId="535"/>
    <cellStyle name="20% - Énfasis6 3 3" xfId="536"/>
    <cellStyle name="20% - Énfasis6 3 3 2" xfId="537"/>
    <cellStyle name="20% - Énfasis6 3 4" xfId="538"/>
    <cellStyle name="20% - Énfasis6 3 5" xfId="539"/>
    <cellStyle name="20% - Énfasis6 3 6" xfId="540"/>
    <cellStyle name="20% - Énfasis6 4" xfId="541"/>
    <cellStyle name="20% - Énfasis6 4 2" xfId="542"/>
    <cellStyle name="20% - Énfasis6 4 2 2" xfId="543"/>
    <cellStyle name="20% - Énfasis6 4 3" xfId="544"/>
    <cellStyle name="20% - Énfasis6 4 4" xfId="545"/>
    <cellStyle name="20% - Énfasis6 5" xfId="546"/>
    <cellStyle name="20% - Énfasis6 5 2" xfId="547"/>
    <cellStyle name="20% - Énfasis6 5 2 2" xfId="548"/>
    <cellStyle name="20% - Énfasis6 5 3" xfId="549"/>
    <cellStyle name="20% - Énfasis6 5 4" xfId="550"/>
    <cellStyle name="20% - Énfasis6 6" xfId="551"/>
    <cellStyle name="20% - Énfasis6 6 2" xfId="552"/>
    <cellStyle name="20% - Énfasis6 6 2 2" xfId="553"/>
    <cellStyle name="20% - Énfasis6 6 3" xfId="554"/>
    <cellStyle name="20% - Énfasis6 6 4" xfId="555"/>
    <cellStyle name="20% - Énfasis6 7" xfId="556"/>
    <cellStyle name="20% - Énfasis6 7 2" xfId="557"/>
    <cellStyle name="20% - Énfasis6 7 2 2" xfId="558"/>
    <cellStyle name="20% - Énfasis6 7 3" xfId="559"/>
    <cellStyle name="20% - Énfasis6 7 4" xfId="560"/>
    <cellStyle name="20% - Énfasis6 8" xfId="561"/>
    <cellStyle name="20% - Énfasis6 8 2" xfId="562"/>
    <cellStyle name="20% - Énfasis6 8 2 2" xfId="563"/>
    <cellStyle name="20% - Énfasis6 8 3" xfId="564"/>
    <cellStyle name="20% - Énfasis6 8 4" xfId="565"/>
    <cellStyle name="20% - Énfasis6 9" xfId="566"/>
    <cellStyle name="20% - Énfasis6 9 2" xfId="567"/>
    <cellStyle name="20% - Énfasis6 9 2 2" xfId="568"/>
    <cellStyle name="20% - Énfasis6 9 3" xfId="569"/>
    <cellStyle name="20% - Énfasis6 9 4" xfId="570"/>
    <cellStyle name="40% - Accent1" xfId="571"/>
    <cellStyle name="40% - Accent1 2" xfId="572"/>
    <cellStyle name="40% - Accent2" xfId="573"/>
    <cellStyle name="40% - Accent2 2" xfId="574"/>
    <cellStyle name="40% - Accent3" xfId="575"/>
    <cellStyle name="40% - Accent3 2" xfId="576"/>
    <cellStyle name="40% - Accent4" xfId="577"/>
    <cellStyle name="40% - Accent4 2" xfId="578"/>
    <cellStyle name="40% - Accent5" xfId="579"/>
    <cellStyle name="40% - Accent5 2" xfId="580"/>
    <cellStyle name="40% - Accent6" xfId="581"/>
    <cellStyle name="40% - Accent6 2" xfId="582"/>
    <cellStyle name="40% - Énfasis1 10" xfId="583"/>
    <cellStyle name="40% - Énfasis1 10 2" xfId="584"/>
    <cellStyle name="40% - Énfasis1 10 2 2" xfId="585"/>
    <cellStyle name="40% - Énfasis1 10 3" xfId="586"/>
    <cellStyle name="40% - Énfasis1 10 4" xfId="587"/>
    <cellStyle name="40% - Énfasis1 11" xfId="588"/>
    <cellStyle name="40% - Énfasis1 11 2" xfId="589"/>
    <cellStyle name="40% - Énfasis1 12" xfId="590"/>
    <cellStyle name="40% - Énfasis1 13" xfId="591"/>
    <cellStyle name="40% - Énfasis1 2" xfId="592"/>
    <cellStyle name="40% - Énfasis1 2 10" xfId="593"/>
    <cellStyle name="40% - Énfasis1 2 2" xfId="594"/>
    <cellStyle name="40% - Énfasis1 2 2 2" xfId="595"/>
    <cellStyle name="40% - Énfasis1 2 2 2 2" xfId="596"/>
    <cellStyle name="40% - Énfasis1 2 2 2 2 2" xfId="597"/>
    <cellStyle name="40% - Énfasis1 2 2 2 3" xfId="598"/>
    <cellStyle name="40% - Énfasis1 2 2 2 4" xfId="599"/>
    <cellStyle name="40% - Énfasis1 2 2 3" xfId="600"/>
    <cellStyle name="40% - Énfasis1 2 2 3 2" xfId="601"/>
    <cellStyle name="40% - Énfasis1 2 2 4" xfId="602"/>
    <cellStyle name="40% - Énfasis1 2 2 5" xfId="603"/>
    <cellStyle name="40% - Énfasis1 2 3" xfId="604"/>
    <cellStyle name="40% - Énfasis1 2 3 2" xfId="605"/>
    <cellStyle name="40% - Énfasis1 2 3 2 2" xfId="606"/>
    <cellStyle name="40% - Énfasis1 2 3 2 2 2" xfId="607"/>
    <cellStyle name="40% - Énfasis1 2 3 2 3" xfId="608"/>
    <cellStyle name="40% - Énfasis1 2 3 2 4" xfId="609"/>
    <cellStyle name="40% - Énfasis1 2 3 3" xfId="610"/>
    <cellStyle name="40% - Énfasis1 2 3 3 2" xfId="611"/>
    <cellStyle name="40% - Énfasis1 2 3 4" xfId="612"/>
    <cellStyle name="40% - Énfasis1 2 3 5" xfId="613"/>
    <cellStyle name="40% - Énfasis1 2 4" xfId="614"/>
    <cellStyle name="40% - Énfasis1 2 4 2" xfId="615"/>
    <cellStyle name="40% - Énfasis1 2 4 2 2" xfId="616"/>
    <cellStyle name="40% - Énfasis1 2 4 3" xfId="617"/>
    <cellStyle name="40% - Énfasis1 2 4 4" xfId="618"/>
    <cellStyle name="40% - Énfasis1 2 5" xfId="619"/>
    <cellStyle name="40% - Énfasis1 2 5 2" xfId="620"/>
    <cellStyle name="40% - Énfasis1 2 5 2 2" xfId="621"/>
    <cellStyle name="40% - Énfasis1 2 5 3" xfId="622"/>
    <cellStyle name="40% - Énfasis1 2 5 4" xfId="623"/>
    <cellStyle name="40% - Énfasis1 2 6" xfId="624"/>
    <cellStyle name="40% - Énfasis1 2 6 2" xfId="625"/>
    <cellStyle name="40% - Énfasis1 2 6 2 2" xfId="626"/>
    <cellStyle name="40% - Énfasis1 2 6 3" xfId="627"/>
    <cellStyle name="40% - Énfasis1 2 6 4" xfId="628"/>
    <cellStyle name="40% - Énfasis1 2 7" xfId="629"/>
    <cellStyle name="40% - Énfasis1 2 7 2" xfId="630"/>
    <cellStyle name="40% - Énfasis1 2 8" xfId="631"/>
    <cellStyle name="40% - Énfasis1 2 8 2" xfId="632"/>
    <cellStyle name="40% - Énfasis1 2 9" xfId="633"/>
    <cellStyle name="40% - Énfasis1 3" xfId="634"/>
    <cellStyle name="40% - Énfasis1 3 2" xfId="635"/>
    <cellStyle name="40% - Énfasis1 3 2 2" xfId="636"/>
    <cellStyle name="40% - Énfasis1 3 2 2 2" xfId="637"/>
    <cellStyle name="40% - Énfasis1 3 2 3" xfId="638"/>
    <cellStyle name="40% - Énfasis1 3 2 4" xfId="639"/>
    <cellStyle name="40% - Énfasis1 3 3" xfId="640"/>
    <cellStyle name="40% - Énfasis1 3 3 2" xfId="641"/>
    <cellStyle name="40% - Énfasis1 3 4" xfId="642"/>
    <cellStyle name="40% - Énfasis1 3 5" xfId="643"/>
    <cellStyle name="40% - Énfasis1 3 6" xfId="644"/>
    <cellStyle name="40% - Énfasis1 4" xfId="645"/>
    <cellStyle name="40% - Énfasis1 4 2" xfId="646"/>
    <cellStyle name="40% - Énfasis1 4 2 2" xfId="647"/>
    <cellStyle name="40% - Énfasis1 4 3" xfId="648"/>
    <cellStyle name="40% - Énfasis1 4 4" xfId="649"/>
    <cellStyle name="40% - Énfasis1 5" xfId="650"/>
    <cellStyle name="40% - Énfasis1 5 2" xfId="651"/>
    <cellStyle name="40% - Énfasis1 5 2 2" xfId="652"/>
    <cellStyle name="40% - Énfasis1 5 3" xfId="653"/>
    <cellStyle name="40% - Énfasis1 5 4" xfId="654"/>
    <cellStyle name="40% - Énfasis1 6" xfId="655"/>
    <cellStyle name="40% - Énfasis1 6 2" xfId="656"/>
    <cellStyle name="40% - Énfasis1 6 2 2" xfId="657"/>
    <cellStyle name="40% - Énfasis1 6 3" xfId="658"/>
    <cellStyle name="40% - Énfasis1 6 4" xfId="659"/>
    <cellStyle name="40% - Énfasis1 7" xfId="660"/>
    <cellStyle name="40% - Énfasis1 7 2" xfId="661"/>
    <cellStyle name="40% - Énfasis1 7 2 2" xfId="662"/>
    <cellStyle name="40% - Énfasis1 7 3" xfId="663"/>
    <cellStyle name="40% - Énfasis1 7 4" xfId="664"/>
    <cellStyle name="40% - Énfasis1 8" xfId="665"/>
    <cellStyle name="40% - Énfasis1 8 2" xfId="666"/>
    <cellStyle name="40% - Énfasis1 8 2 2" xfId="667"/>
    <cellStyle name="40% - Énfasis1 8 3" xfId="668"/>
    <cellStyle name="40% - Énfasis1 8 4" xfId="669"/>
    <cellStyle name="40% - Énfasis1 9" xfId="670"/>
    <cellStyle name="40% - Énfasis1 9 2" xfId="671"/>
    <cellStyle name="40% - Énfasis1 9 2 2" xfId="672"/>
    <cellStyle name="40% - Énfasis1 9 3" xfId="673"/>
    <cellStyle name="40% - Énfasis1 9 4" xfId="674"/>
    <cellStyle name="40% - Énfasis2 10" xfId="675"/>
    <cellStyle name="40% - Énfasis2 10 2" xfId="676"/>
    <cellStyle name="40% - Énfasis2 10 2 2" xfId="677"/>
    <cellStyle name="40% - Énfasis2 10 3" xfId="678"/>
    <cellStyle name="40% - Énfasis2 10 4" xfId="679"/>
    <cellStyle name="40% - Énfasis2 11" xfId="680"/>
    <cellStyle name="40% - Énfasis2 11 2" xfId="681"/>
    <cellStyle name="40% - Énfasis2 12" xfId="682"/>
    <cellStyle name="40% - Énfasis2 13" xfId="683"/>
    <cellStyle name="40% - Énfasis2 2" xfId="684"/>
    <cellStyle name="40% - Énfasis2 2 10" xfId="685"/>
    <cellStyle name="40% - Énfasis2 2 2" xfId="686"/>
    <cellStyle name="40% - Énfasis2 2 2 2" xfId="687"/>
    <cellStyle name="40% - Énfasis2 2 2 2 2" xfId="688"/>
    <cellStyle name="40% - Énfasis2 2 2 2 2 2" xfId="689"/>
    <cellStyle name="40% - Énfasis2 2 2 2 3" xfId="690"/>
    <cellStyle name="40% - Énfasis2 2 2 2 4" xfId="691"/>
    <cellStyle name="40% - Énfasis2 2 2 3" xfId="692"/>
    <cellStyle name="40% - Énfasis2 2 2 3 2" xfId="693"/>
    <cellStyle name="40% - Énfasis2 2 2 4" xfId="694"/>
    <cellStyle name="40% - Énfasis2 2 2 5" xfId="695"/>
    <cellStyle name="40% - Énfasis2 2 3" xfId="696"/>
    <cellStyle name="40% - Énfasis2 2 3 2" xfId="697"/>
    <cellStyle name="40% - Énfasis2 2 3 2 2" xfId="698"/>
    <cellStyle name="40% - Énfasis2 2 3 2 2 2" xfId="699"/>
    <cellStyle name="40% - Énfasis2 2 3 2 3" xfId="700"/>
    <cellStyle name="40% - Énfasis2 2 3 2 4" xfId="701"/>
    <cellStyle name="40% - Énfasis2 2 3 3" xfId="702"/>
    <cellStyle name="40% - Énfasis2 2 3 3 2" xfId="703"/>
    <cellStyle name="40% - Énfasis2 2 3 4" xfId="704"/>
    <cellStyle name="40% - Énfasis2 2 3 5" xfId="705"/>
    <cellStyle name="40% - Énfasis2 2 4" xfId="706"/>
    <cellStyle name="40% - Énfasis2 2 4 2" xfId="707"/>
    <cellStyle name="40% - Énfasis2 2 4 2 2" xfId="708"/>
    <cellStyle name="40% - Énfasis2 2 4 3" xfId="709"/>
    <cellStyle name="40% - Énfasis2 2 4 4" xfId="710"/>
    <cellStyle name="40% - Énfasis2 2 5" xfId="711"/>
    <cellStyle name="40% - Énfasis2 2 5 2" xfId="712"/>
    <cellStyle name="40% - Énfasis2 2 5 2 2" xfId="713"/>
    <cellStyle name="40% - Énfasis2 2 5 3" xfId="714"/>
    <cellStyle name="40% - Énfasis2 2 5 4" xfId="715"/>
    <cellStyle name="40% - Énfasis2 2 6" xfId="716"/>
    <cellStyle name="40% - Énfasis2 2 6 2" xfId="717"/>
    <cellStyle name="40% - Énfasis2 2 6 2 2" xfId="718"/>
    <cellStyle name="40% - Énfasis2 2 6 3" xfId="719"/>
    <cellStyle name="40% - Énfasis2 2 6 4" xfId="720"/>
    <cellStyle name="40% - Énfasis2 2 7" xfId="721"/>
    <cellStyle name="40% - Énfasis2 2 7 2" xfId="722"/>
    <cellStyle name="40% - Énfasis2 2 8" xfId="723"/>
    <cellStyle name="40% - Énfasis2 2 8 2" xfId="724"/>
    <cellStyle name="40% - Énfasis2 2 9" xfId="725"/>
    <cellStyle name="40% - Énfasis2 3" xfId="726"/>
    <cellStyle name="40% - Énfasis2 3 2" xfId="727"/>
    <cellStyle name="40% - Énfasis2 3 2 2" xfId="728"/>
    <cellStyle name="40% - Énfasis2 3 2 2 2" xfId="729"/>
    <cellStyle name="40% - Énfasis2 3 2 3" xfId="730"/>
    <cellStyle name="40% - Énfasis2 3 2 4" xfId="731"/>
    <cellStyle name="40% - Énfasis2 3 3" xfId="732"/>
    <cellStyle name="40% - Énfasis2 3 3 2" xfId="733"/>
    <cellStyle name="40% - Énfasis2 3 4" xfId="734"/>
    <cellStyle name="40% - Énfasis2 3 5" xfId="735"/>
    <cellStyle name="40% - Énfasis2 3 6" xfId="736"/>
    <cellStyle name="40% - Énfasis2 4" xfId="737"/>
    <cellStyle name="40% - Énfasis2 4 2" xfId="738"/>
    <cellStyle name="40% - Énfasis2 4 2 2" xfId="739"/>
    <cellStyle name="40% - Énfasis2 4 3" xfId="740"/>
    <cellStyle name="40% - Énfasis2 4 4" xfId="741"/>
    <cellStyle name="40% - Énfasis2 5" xfId="742"/>
    <cellStyle name="40% - Énfasis2 5 2" xfId="743"/>
    <cellStyle name="40% - Énfasis2 5 2 2" xfId="744"/>
    <cellStyle name="40% - Énfasis2 5 3" xfId="745"/>
    <cellStyle name="40% - Énfasis2 5 4" xfId="746"/>
    <cellStyle name="40% - Énfasis2 6" xfId="747"/>
    <cellStyle name="40% - Énfasis2 6 2" xfId="748"/>
    <cellStyle name="40% - Énfasis2 6 2 2" xfId="749"/>
    <cellStyle name="40% - Énfasis2 6 3" xfId="750"/>
    <cellStyle name="40% - Énfasis2 6 4" xfId="751"/>
    <cellStyle name="40% - Énfasis2 7" xfId="752"/>
    <cellStyle name="40% - Énfasis2 7 2" xfId="753"/>
    <cellStyle name="40% - Énfasis2 7 2 2" xfId="754"/>
    <cellStyle name="40% - Énfasis2 7 3" xfId="755"/>
    <cellStyle name="40% - Énfasis2 7 4" xfId="756"/>
    <cellStyle name="40% - Énfasis2 8" xfId="757"/>
    <cellStyle name="40% - Énfasis2 8 2" xfId="758"/>
    <cellStyle name="40% - Énfasis2 8 2 2" xfId="759"/>
    <cellStyle name="40% - Énfasis2 8 3" xfId="760"/>
    <cellStyle name="40% - Énfasis2 8 4" xfId="761"/>
    <cellStyle name="40% - Énfasis2 9" xfId="762"/>
    <cellStyle name="40% - Énfasis2 9 2" xfId="763"/>
    <cellStyle name="40% - Énfasis2 9 2 2" xfId="764"/>
    <cellStyle name="40% - Énfasis2 9 3" xfId="765"/>
    <cellStyle name="40% - Énfasis2 9 4" xfId="766"/>
    <cellStyle name="40% - Énfasis3 10" xfId="767"/>
    <cellStyle name="40% - Énfasis3 10 2" xfId="768"/>
    <cellStyle name="40% - Énfasis3 10 2 2" xfId="769"/>
    <cellStyle name="40% - Énfasis3 10 3" xfId="770"/>
    <cellStyle name="40% - Énfasis3 10 4" xfId="771"/>
    <cellStyle name="40% - Énfasis3 11" xfId="772"/>
    <cellStyle name="40% - Énfasis3 11 2" xfId="773"/>
    <cellStyle name="40% - Énfasis3 12" xfId="774"/>
    <cellStyle name="40% - Énfasis3 13" xfId="775"/>
    <cellStyle name="40% - Énfasis3 2" xfId="776"/>
    <cellStyle name="40% - Énfasis3 2 10" xfId="777"/>
    <cellStyle name="40% - Énfasis3 2 2" xfId="778"/>
    <cellStyle name="40% - Énfasis3 2 2 2" xfId="779"/>
    <cellStyle name="40% - Énfasis3 2 2 2 2" xfId="780"/>
    <cellStyle name="40% - Énfasis3 2 2 2 2 2" xfId="781"/>
    <cellStyle name="40% - Énfasis3 2 2 2 3" xfId="782"/>
    <cellStyle name="40% - Énfasis3 2 2 2 4" xfId="783"/>
    <cellStyle name="40% - Énfasis3 2 2 3" xfId="784"/>
    <cellStyle name="40% - Énfasis3 2 2 3 2" xfId="785"/>
    <cellStyle name="40% - Énfasis3 2 2 4" xfId="786"/>
    <cellStyle name="40% - Énfasis3 2 2 5" xfId="787"/>
    <cellStyle name="40% - Énfasis3 2 3" xfId="788"/>
    <cellStyle name="40% - Énfasis3 2 3 2" xfId="789"/>
    <cellStyle name="40% - Énfasis3 2 3 2 2" xfId="790"/>
    <cellStyle name="40% - Énfasis3 2 3 2 2 2" xfId="791"/>
    <cellStyle name="40% - Énfasis3 2 3 2 3" xfId="792"/>
    <cellStyle name="40% - Énfasis3 2 3 2 4" xfId="793"/>
    <cellStyle name="40% - Énfasis3 2 3 3" xfId="794"/>
    <cellStyle name="40% - Énfasis3 2 3 3 2" xfId="795"/>
    <cellStyle name="40% - Énfasis3 2 3 4" xfId="796"/>
    <cellStyle name="40% - Énfasis3 2 3 5" xfId="797"/>
    <cellStyle name="40% - Énfasis3 2 4" xfId="798"/>
    <cellStyle name="40% - Énfasis3 2 4 2" xfId="799"/>
    <cellStyle name="40% - Énfasis3 2 4 2 2" xfId="800"/>
    <cellStyle name="40% - Énfasis3 2 4 3" xfId="801"/>
    <cellStyle name="40% - Énfasis3 2 4 4" xfId="802"/>
    <cellStyle name="40% - Énfasis3 2 5" xfId="803"/>
    <cellStyle name="40% - Énfasis3 2 5 2" xfId="804"/>
    <cellStyle name="40% - Énfasis3 2 5 2 2" xfId="805"/>
    <cellStyle name="40% - Énfasis3 2 5 3" xfId="806"/>
    <cellStyle name="40% - Énfasis3 2 5 4" xfId="807"/>
    <cellStyle name="40% - Énfasis3 2 6" xfId="808"/>
    <cellStyle name="40% - Énfasis3 2 6 2" xfId="809"/>
    <cellStyle name="40% - Énfasis3 2 6 2 2" xfId="810"/>
    <cellStyle name="40% - Énfasis3 2 6 3" xfId="811"/>
    <cellStyle name="40% - Énfasis3 2 6 4" xfId="812"/>
    <cellStyle name="40% - Énfasis3 2 7" xfId="813"/>
    <cellStyle name="40% - Énfasis3 2 7 2" xfId="814"/>
    <cellStyle name="40% - Énfasis3 2 8" xfId="815"/>
    <cellStyle name="40% - Énfasis3 2 8 2" xfId="816"/>
    <cellStyle name="40% - Énfasis3 2 9" xfId="817"/>
    <cellStyle name="40% - Énfasis3 3" xfId="818"/>
    <cellStyle name="40% - Énfasis3 3 2" xfId="819"/>
    <cellStyle name="40% - Énfasis3 3 2 2" xfId="820"/>
    <cellStyle name="40% - Énfasis3 3 2 2 2" xfId="821"/>
    <cellStyle name="40% - Énfasis3 3 2 3" xfId="822"/>
    <cellStyle name="40% - Énfasis3 3 2 4" xfId="823"/>
    <cellStyle name="40% - Énfasis3 3 3" xfId="824"/>
    <cellStyle name="40% - Énfasis3 3 3 2" xfId="825"/>
    <cellStyle name="40% - Énfasis3 3 4" xfId="826"/>
    <cellStyle name="40% - Énfasis3 3 5" xfId="827"/>
    <cellStyle name="40% - Énfasis3 3 6" xfId="828"/>
    <cellStyle name="40% - Énfasis3 4" xfId="829"/>
    <cellStyle name="40% - Énfasis3 4 2" xfId="830"/>
    <cellStyle name="40% - Énfasis3 4 2 2" xfId="831"/>
    <cellStyle name="40% - Énfasis3 4 3" xfId="832"/>
    <cellStyle name="40% - Énfasis3 4 4" xfId="833"/>
    <cellStyle name="40% - Énfasis3 5" xfId="834"/>
    <cellStyle name="40% - Énfasis3 5 2" xfId="835"/>
    <cellStyle name="40% - Énfasis3 5 2 2" xfId="836"/>
    <cellStyle name="40% - Énfasis3 5 3" xfId="837"/>
    <cellStyle name="40% - Énfasis3 5 4" xfId="838"/>
    <cellStyle name="40% - Énfasis3 6" xfId="839"/>
    <cellStyle name="40% - Énfasis3 6 2" xfId="840"/>
    <cellStyle name="40% - Énfasis3 6 2 2" xfId="841"/>
    <cellStyle name="40% - Énfasis3 6 3" xfId="842"/>
    <cellStyle name="40% - Énfasis3 6 4" xfId="843"/>
    <cellStyle name="40% - Énfasis3 7" xfId="844"/>
    <cellStyle name="40% - Énfasis3 7 2" xfId="845"/>
    <cellStyle name="40% - Énfasis3 7 2 2" xfId="846"/>
    <cellStyle name="40% - Énfasis3 7 3" xfId="847"/>
    <cellStyle name="40% - Énfasis3 7 4" xfId="848"/>
    <cellStyle name="40% - Énfasis3 8" xfId="849"/>
    <cellStyle name="40% - Énfasis3 8 2" xfId="850"/>
    <cellStyle name="40% - Énfasis3 8 2 2" xfId="851"/>
    <cellStyle name="40% - Énfasis3 8 3" xfId="852"/>
    <cellStyle name="40% - Énfasis3 8 4" xfId="853"/>
    <cellStyle name="40% - Énfasis3 9" xfId="854"/>
    <cellStyle name="40% - Énfasis3 9 2" xfId="855"/>
    <cellStyle name="40% - Énfasis3 9 2 2" xfId="856"/>
    <cellStyle name="40% - Énfasis3 9 3" xfId="857"/>
    <cellStyle name="40% - Énfasis3 9 4" xfId="858"/>
    <cellStyle name="40% - Énfasis4 10" xfId="859"/>
    <cellStyle name="40% - Énfasis4 10 2" xfId="860"/>
    <cellStyle name="40% - Énfasis4 10 2 2" xfId="861"/>
    <cellStyle name="40% - Énfasis4 10 3" xfId="862"/>
    <cellStyle name="40% - Énfasis4 10 4" xfId="863"/>
    <cellStyle name="40% - Énfasis4 11" xfId="864"/>
    <cellStyle name="40% - Énfasis4 11 2" xfId="865"/>
    <cellStyle name="40% - Énfasis4 12" xfId="866"/>
    <cellStyle name="40% - Énfasis4 13" xfId="867"/>
    <cellStyle name="40% - Énfasis4 2" xfId="868"/>
    <cellStyle name="40% - Énfasis4 2 10" xfId="869"/>
    <cellStyle name="40% - Énfasis4 2 2" xfId="870"/>
    <cellStyle name="40% - Énfasis4 2 2 2" xfId="871"/>
    <cellStyle name="40% - Énfasis4 2 2 2 2" xfId="872"/>
    <cellStyle name="40% - Énfasis4 2 2 2 2 2" xfId="873"/>
    <cellStyle name="40% - Énfasis4 2 2 2 3" xfId="874"/>
    <cellStyle name="40% - Énfasis4 2 2 2 4" xfId="875"/>
    <cellStyle name="40% - Énfasis4 2 2 3" xfId="876"/>
    <cellStyle name="40% - Énfasis4 2 2 3 2" xfId="877"/>
    <cellStyle name="40% - Énfasis4 2 2 4" xfId="878"/>
    <cellStyle name="40% - Énfasis4 2 2 5" xfId="879"/>
    <cellStyle name="40% - Énfasis4 2 3" xfId="880"/>
    <cellStyle name="40% - Énfasis4 2 3 2" xfId="881"/>
    <cellStyle name="40% - Énfasis4 2 3 2 2" xfId="882"/>
    <cellStyle name="40% - Énfasis4 2 3 2 2 2" xfId="883"/>
    <cellStyle name="40% - Énfasis4 2 3 2 3" xfId="884"/>
    <cellStyle name="40% - Énfasis4 2 3 2 4" xfId="885"/>
    <cellStyle name="40% - Énfasis4 2 3 3" xfId="886"/>
    <cellStyle name="40% - Énfasis4 2 3 3 2" xfId="887"/>
    <cellStyle name="40% - Énfasis4 2 3 4" xfId="888"/>
    <cellStyle name="40% - Énfasis4 2 3 5" xfId="889"/>
    <cellStyle name="40% - Énfasis4 2 4" xfId="890"/>
    <cellStyle name="40% - Énfasis4 2 4 2" xfId="891"/>
    <cellStyle name="40% - Énfasis4 2 4 2 2" xfId="892"/>
    <cellStyle name="40% - Énfasis4 2 4 3" xfId="893"/>
    <cellStyle name="40% - Énfasis4 2 4 4" xfId="894"/>
    <cellStyle name="40% - Énfasis4 2 5" xfId="895"/>
    <cellStyle name="40% - Énfasis4 2 5 2" xfId="896"/>
    <cellStyle name="40% - Énfasis4 2 5 2 2" xfId="897"/>
    <cellStyle name="40% - Énfasis4 2 5 3" xfId="898"/>
    <cellStyle name="40% - Énfasis4 2 5 4" xfId="899"/>
    <cellStyle name="40% - Énfasis4 2 6" xfId="900"/>
    <cellStyle name="40% - Énfasis4 2 6 2" xfId="901"/>
    <cellStyle name="40% - Énfasis4 2 6 2 2" xfId="902"/>
    <cellStyle name="40% - Énfasis4 2 6 3" xfId="903"/>
    <cellStyle name="40% - Énfasis4 2 6 4" xfId="904"/>
    <cellStyle name="40% - Énfasis4 2 7" xfId="905"/>
    <cellStyle name="40% - Énfasis4 2 7 2" xfId="906"/>
    <cellStyle name="40% - Énfasis4 2 8" xfId="907"/>
    <cellStyle name="40% - Énfasis4 2 8 2" xfId="908"/>
    <cellStyle name="40% - Énfasis4 2 9" xfId="909"/>
    <cellStyle name="40% - Énfasis4 3" xfId="910"/>
    <cellStyle name="40% - Énfasis4 3 2" xfId="911"/>
    <cellStyle name="40% - Énfasis4 3 2 2" xfId="912"/>
    <cellStyle name="40% - Énfasis4 3 2 2 2" xfId="913"/>
    <cellStyle name="40% - Énfasis4 3 2 3" xfId="914"/>
    <cellStyle name="40% - Énfasis4 3 2 4" xfId="915"/>
    <cellStyle name="40% - Énfasis4 3 3" xfId="916"/>
    <cellStyle name="40% - Énfasis4 3 3 2" xfId="917"/>
    <cellStyle name="40% - Énfasis4 3 4" xfId="918"/>
    <cellStyle name="40% - Énfasis4 3 5" xfId="919"/>
    <cellStyle name="40% - Énfasis4 3 6" xfId="920"/>
    <cellStyle name="40% - Énfasis4 4" xfId="921"/>
    <cellStyle name="40% - Énfasis4 4 2" xfId="922"/>
    <cellStyle name="40% - Énfasis4 4 2 2" xfId="923"/>
    <cellStyle name="40% - Énfasis4 4 3" xfId="924"/>
    <cellStyle name="40% - Énfasis4 4 4" xfId="925"/>
    <cellStyle name="40% - Énfasis4 5" xfId="926"/>
    <cellStyle name="40% - Énfasis4 5 2" xfId="927"/>
    <cellStyle name="40% - Énfasis4 5 2 2" xfId="928"/>
    <cellStyle name="40% - Énfasis4 5 3" xfId="929"/>
    <cellStyle name="40% - Énfasis4 5 4" xfId="930"/>
    <cellStyle name="40% - Énfasis4 6" xfId="931"/>
    <cellStyle name="40% - Énfasis4 6 2" xfId="932"/>
    <cellStyle name="40% - Énfasis4 6 2 2" xfId="933"/>
    <cellStyle name="40% - Énfasis4 6 3" xfId="934"/>
    <cellStyle name="40% - Énfasis4 6 4" xfId="935"/>
    <cellStyle name="40% - Énfasis4 7" xfId="936"/>
    <cellStyle name="40% - Énfasis4 7 2" xfId="937"/>
    <cellStyle name="40% - Énfasis4 7 2 2" xfId="938"/>
    <cellStyle name="40% - Énfasis4 7 3" xfId="939"/>
    <cellStyle name="40% - Énfasis4 7 4" xfId="940"/>
    <cellStyle name="40% - Énfasis4 8" xfId="941"/>
    <cellStyle name="40% - Énfasis4 8 2" xfId="942"/>
    <cellStyle name="40% - Énfasis4 8 2 2" xfId="943"/>
    <cellStyle name="40% - Énfasis4 8 3" xfId="944"/>
    <cellStyle name="40% - Énfasis4 8 4" xfId="945"/>
    <cellStyle name="40% - Énfasis4 9" xfId="946"/>
    <cellStyle name="40% - Énfasis4 9 2" xfId="947"/>
    <cellStyle name="40% - Énfasis4 9 2 2" xfId="948"/>
    <cellStyle name="40% - Énfasis4 9 3" xfId="949"/>
    <cellStyle name="40% - Énfasis4 9 4" xfId="950"/>
    <cellStyle name="40% - Énfasis5 10" xfId="951"/>
    <cellStyle name="40% - Énfasis5 10 2" xfId="952"/>
    <cellStyle name="40% - Énfasis5 10 2 2" xfId="953"/>
    <cellStyle name="40% - Énfasis5 10 3" xfId="954"/>
    <cellStyle name="40% - Énfasis5 10 4" xfId="955"/>
    <cellStyle name="40% - Énfasis5 11" xfId="956"/>
    <cellStyle name="40% - Énfasis5 11 2" xfId="957"/>
    <cellStyle name="40% - Énfasis5 12" xfId="958"/>
    <cellStyle name="40% - Énfasis5 13" xfId="959"/>
    <cellStyle name="40% - Énfasis5 2" xfId="960"/>
    <cellStyle name="40% - Énfasis5 2 10" xfId="961"/>
    <cellStyle name="40% - Énfasis5 2 2" xfId="962"/>
    <cellStyle name="40% - Énfasis5 2 2 2" xfId="963"/>
    <cellStyle name="40% - Énfasis5 2 2 2 2" xfId="964"/>
    <cellStyle name="40% - Énfasis5 2 2 2 2 2" xfId="965"/>
    <cellStyle name="40% - Énfasis5 2 2 2 3" xfId="966"/>
    <cellStyle name="40% - Énfasis5 2 2 2 4" xfId="967"/>
    <cellStyle name="40% - Énfasis5 2 2 3" xfId="968"/>
    <cellStyle name="40% - Énfasis5 2 2 3 2" xfId="969"/>
    <cellStyle name="40% - Énfasis5 2 2 4" xfId="970"/>
    <cellStyle name="40% - Énfasis5 2 2 5" xfId="971"/>
    <cellStyle name="40% - Énfasis5 2 3" xfId="972"/>
    <cellStyle name="40% - Énfasis5 2 3 2" xfId="973"/>
    <cellStyle name="40% - Énfasis5 2 3 2 2" xfId="974"/>
    <cellStyle name="40% - Énfasis5 2 3 2 2 2" xfId="975"/>
    <cellStyle name="40% - Énfasis5 2 3 2 3" xfId="976"/>
    <cellStyle name="40% - Énfasis5 2 3 2 4" xfId="977"/>
    <cellStyle name="40% - Énfasis5 2 3 3" xfId="978"/>
    <cellStyle name="40% - Énfasis5 2 3 3 2" xfId="979"/>
    <cellStyle name="40% - Énfasis5 2 3 4" xfId="980"/>
    <cellStyle name="40% - Énfasis5 2 3 5" xfId="981"/>
    <cellStyle name="40% - Énfasis5 2 4" xfId="982"/>
    <cellStyle name="40% - Énfasis5 2 4 2" xfId="983"/>
    <cellStyle name="40% - Énfasis5 2 4 2 2" xfId="984"/>
    <cellStyle name="40% - Énfasis5 2 4 3" xfId="985"/>
    <cellStyle name="40% - Énfasis5 2 4 4" xfId="986"/>
    <cellStyle name="40% - Énfasis5 2 5" xfId="987"/>
    <cellStyle name="40% - Énfasis5 2 5 2" xfId="988"/>
    <cellStyle name="40% - Énfasis5 2 5 2 2" xfId="989"/>
    <cellStyle name="40% - Énfasis5 2 5 3" xfId="990"/>
    <cellStyle name="40% - Énfasis5 2 5 4" xfId="991"/>
    <cellStyle name="40% - Énfasis5 2 6" xfId="992"/>
    <cellStyle name="40% - Énfasis5 2 6 2" xfId="993"/>
    <cellStyle name="40% - Énfasis5 2 6 2 2" xfId="994"/>
    <cellStyle name="40% - Énfasis5 2 6 3" xfId="995"/>
    <cellStyle name="40% - Énfasis5 2 6 4" xfId="996"/>
    <cellStyle name="40% - Énfasis5 2 7" xfId="997"/>
    <cellStyle name="40% - Énfasis5 2 7 2" xfId="998"/>
    <cellStyle name="40% - Énfasis5 2 8" xfId="999"/>
    <cellStyle name="40% - Énfasis5 2 8 2" xfId="1000"/>
    <cellStyle name="40% - Énfasis5 2 9" xfId="1001"/>
    <cellStyle name="40% - Énfasis5 3" xfId="1002"/>
    <cellStyle name="40% - Énfasis5 3 2" xfId="1003"/>
    <cellStyle name="40% - Énfasis5 3 2 2" xfId="1004"/>
    <cellStyle name="40% - Énfasis5 3 2 2 2" xfId="1005"/>
    <cellStyle name="40% - Énfasis5 3 2 3" xfId="1006"/>
    <cellStyle name="40% - Énfasis5 3 2 4" xfId="1007"/>
    <cellStyle name="40% - Énfasis5 3 3" xfId="1008"/>
    <cellStyle name="40% - Énfasis5 3 3 2" xfId="1009"/>
    <cellStyle name="40% - Énfasis5 3 4" xfId="1010"/>
    <cellStyle name="40% - Énfasis5 3 5" xfId="1011"/>
    <cellStyle name="40% - Énfasis5 3 6" xfId="1012"/>
    <cellStyle name="40% - Énfasis5 4" xfId="1013"/>
    <cellStyle name="40% - Énfasis5 4 2" xfId="1014"/>
    <cellStyle name="40% - Énfasis5 4 2 2" xfId="1015"/>
    <cellStyle name="40% - Énfasis5 4 3" xfId="1016"/>
    <cellStyle name="40% - Énfasis5 4 4" xfId="1017"/>
    <cellStyle name="40% - Énfasis5 5" xfId="1018"/>
    <cellStyle name="40% - Énfasis5 5 2" xfId="1019"/>
    <cellStyle name="40% - Énfasis5 5 2 2" xfId="1020"/>
    <cellStyle name="40% - Énfasis5 5 3" xfId="1021"/>
    <cellStyle name="40% - Énfasis5 5 4" xfId="1022"/>
    <cellStyle name="40% - Énfasis5 6" xfId="1023"/>
    <cellStyle name="40% - Énfasis5 6 2" xfId="1024"/>
    <cellStyle name="40% - Énfasis5 6 2 2" xfId="1025"/>
    <cellStyle name="40% - Énfasis5 6 3" xfId="1026"/>
    <cellStyle name="40% - Énfasis5 6 4" xfId="1027"/>
    <cellStyle name="40% - Énfasis5 7" xfId="1028"/>
    <cellStyle name="40% - Énfasis5 7 2" xfId="1029"/>
    <cellStyle name="40% - Énfasis5 7 2 2" xfId="1030"/>
    <cellStyle name="40% - Énfasis5 7 3" xfId="1031"/>
    <cellStyle name="40% - Énfasis5 7 4" xfId="1032"/>
    <cellStyle name="40% - Énfasis5 8" xfId="1033"/>
    <cellStyle name="40% - Énfasis5 8 2" xfId="1034"/>
    <cellStyle name="40% - Énfasis5 8 2 2" xfId="1035"/>
    <cellStyle name="40% - Énfasis5 8 3" xfId="1036"/>
    <cellStyle name="40% - Énfasis5 8 4" xfId="1037"/>
    <cellStyle name="40% - Énfasis5 9" xfId="1038"/>
    <cellStyle name="40% - Énfasis5 9 2" xfId="1039"/>
    <cellStyle name="40% - Énfasis5 9 2 2" xfId="1040"/>
    <cellStyle name="40% - Énfasis5 9 3" xfId="1041"/>
    <cellStyle name="40% - Énfasis5 9 4" xfId="1042"/>
    <cellStyle name="40% - Énfasis6 10" xfId="1043"/>
    <cellStyle name="40% - Énfasis6 10 2" xfId="1044"/>
    <cellStyle name="40% - Énfasis6 10 2 2" xfId="1045"/>
    <cellStyle name="40% - Énfasis6 10 3" xfId="1046"/>
    <cellStyle name="40% - Énfasis6 10 4" xfId="1047"/>
    <cellStyle name="40% - Énfasis6 11" xfId="1048"/>
    <cellStyle name="40% - Énfasis6 11 2" xfId="1049"/>
    <cellStyle name="40% - Énfasis6 12" xfId="1050"/>
    <cellStyle name="40% - Énfasis6 13" xfId="1051"/>
    <cellStyle name="40% - Énfasis6 2" xfId="1052"/>
    <cellStyle name="40% - Énfasis6 2 10" xfId="1053"/>
    <cellStyle name="40% - Énfasis6 2 2" xfId="1054"/>
    <cellStyle name="40% - Énfasis6 2 2 2" xfId="1055"/>
    <cellStyle name="40% - Énfasis6 2 2 2 2" xfId="1056"/>
    <cellStyle name="40% - Énfasis6 2 2 2 2 2" xfId="1057"/>
    <cellStyle name="40% - Énfasis6 2 2 2 3" xfId="1058"/>
    <cellStyle name="40% - Énfasis6 2 2 2 4" xfId="1059"/>
    <cellStyle name="40% - Énfasis6 2 2 3" xfId="1060"/>
    <cellStyle name="40% - Énfasis6 2 2 3 2" xfId="1061"/>
    <cellStyle name="40% - Énfasis6 2 2 4" xfId="1062"/>
    <cellStyle name="40% - Énfasis6 2 2 5" xfId="1063"/>
    <cellStyle name="40% - Énfasis6 2 3" xfId="1064"/>
    <cellStyle name="40% - Énfasis6 2 3 2" xfId="1065"/>
    <cellStyle name="40% - Énfasis6 2 3 2 2" xfId="1066"/>
    <cellStyle name="40% - Énfasis6 2 3 2 2 2" xfId="1067"/>
    <cellStyle name="40% - Énfasis6 2 3 2 3" xfId="1068"/>
    <cellStyle name="40% - Énfasis6 2 3 2 4" xfId="1069"/>
    <cellStyle name="40% - Énfasis6 2 3 3" xfId="1070"/>
    <cellStyle name="40% - Énfasis6 2 3 3 2" xfId="1071"/>
    <cellStyle name="40% - Énfasis6 2 3 4" xfId="1072"/>
    <cellStyle name="40% - Énfasis6 2 3 5" xfId="1073"/>
    <cellStyle name="40% - Énfasis6 2 4" xfId="1074"/>
    <cellStyle name="40% - Énfasis6 2 4 2" xfId="1075"/>
    <cellStyle name="40% - Énfasis6 2 4 2 2" xfId="1076"/>
    <cellStyle name="40% - Énfasis6 2 4 3" xfId="1077"/>
    <cellStyle name="40% - Énfasis6 2 4 4" xfId="1078"/>
    <cellStyle name="40% - Énfasis6 2 5" xfId="1079"/>
    <cellStyle name="40% - Énfasis6 2 5 2" xfId="1080"/>
    <cellStyle name="40% - Énfasis6 2 5 2 2" xfId="1081"/>
    <cellStyle name="40% - Énfasis6 2 5 3" xfId="1082"/>
    <cellStyle name="40% - Énfasis6 2 5 4" xfId="1083"/>
    <cellStyle name="40% - Énfasis6 2 6" xfId="1084"/>
    <cellStyle name="40% - Énfasis6 2 6 2" xfId="1085"/>
    <cellStyle name="40% - Énfasis6 2 6 2 2" xfId="1086"/>
    <cellStyle name="40% - Énfasis6 2 6 3" xfId="1087"/>
    <cellStyle name="40% - Énfasis6 2 6 4" xfId="1088"/>
    <cellStyle name="40% - Énfasis6 2 7" xfId="1089"/>
    <cellStyle name="40% - Énfasis6 2 7 2" xfId="1090"/>
    <cellStyle name="40% - Énfasis6 2 8" xfId="1091"/>
    <cellStyle name="40% - Énfasis6 2 8 2" xfId="1092"/>
    <cellStyle name="40% - Énfasis6 2 9" xfId="1093"/>
    <cellStyle name="40% - Énfasis6 3" xfId="1094"/>
    <cellStyle name="40% - Énfasis6 3 2" xfId="1095"/>
    <cellStyle name="40% - Énfasis6 3 2 2" xfId="1096"/>
    <cellStyle name="40% - Énfasis6 3 2 2 2" xfId="1097"/>
    <cellStyle name="40% - Énfasis6 3 2 3" xfId="1098"/>
    <cellStyle name="40% - Énfasis6 3 2 4" xfId="1099"/>
    <cellStyle name="40% - Énfasis6 3 3" xfId="1100"/>
    <cellStyle name="40% - Énfasis6 3 3 2" xfId="1101"/>
    <cellStyle name="40% - Énfasis6 3 4" xfId="1102"/>
    <cellStyle name="40% - Énfasis6 3 5" xfId="1103"/>
    <cellStyle name="40% - Énfasis6 3 6" xfId="1104"/>
    <cellStyle name="40% - Énfasis6 4" xfId="1105"/>
    <cellStyle name="40% - Énfasis6 4 2" xfId="1106"/>
    <cellStyle name="40% - Énfasis6 4 2 2" xfId="1107"/>
    <cellStyle name="40% - Énfasis6 4 3" xfId="1108"/>
    <cellStyle name="40% - Énfasis6 4 4" xfId="1109"/>
    <cellStyle name="40% - Énfasis6 5" xfId="1110"/>
    <cellStyle name="40% - Énfasis6 5 2" xfId="1111"/>
    <cellStyle name="40% - Énfasis6 5 2 2" xfId="1112"/>
    <cellStyle name="40% - Énfasis6 5 3" xfId="1113"/>
    <cellStyle name="40% - Énfasis6 5 4" xfId="1114"/>
    <cellStyle name="40% - Énfasis6 6" xfId="1115"/>
    <cellStyle name="40% - Énfasis6 6 2" xfId="1116"/>
    <cellStyle name="40% - Énfasis6 6 2 2" xfId="1117"/>
    <cellStyle name="40% - Énfasis6 6 3" xfId="1118"/>
    <cellStyle name="40% - Énfasis6 6 4" xfId="1119"/>
    <cellStyle name="40% - Énfasis6 7" xfId="1120"/>
    <cellStyle name="40% - Énfasis6 7 2" xfId="1121"/>
    <cellStyle name="40% - Énfasis6 7 2 2" xfId="1122"/>
    <cellStyle name="40% - Énfasis6 7 3" xfId="1123"/>
    <cellStyle name="40% - Énfasis6 7 4" xfId="1124"/>
    <cellStyle name="40% - Énfasis6 8" xfId="1125"/>
    <cellStyle name="40% - Énfasis6 8 2" xfId="1126"/>
    <cellStyle name="40% - Énfasis6 8 2 2" xfId="1127"/>
    <cellStyle name="40% - Énfasis6 8 3" xfId="1128"/>
    <cellStyle name="40% - Énfasis6 8 4" xfId="1129"/>
    <cellStyle name="40% - Énfasis6 9" xfId="1130"/>
    <cellStyle name="40% - Énfasis6 9 2" xfId="1131"/>
    <cellStyle name="40% - Énfasis6 9 2 2" xfId="1132"/>
    <cellStyle name="40% - Énfasis6 9 3" xfId="1133"/>
    <cellStyle name="40% - Énfasis6 9 4" xfId="1134"/>
    <cellStyle name="60% - Accent1" xfId="1135"/>
    <cellStyle name="60% - Accent2" xfId="1136"/>
    <cellStyle name="60% - Accent3" xfId="1137"/>
    <cellStyle name="60% - Accent4" xfId="1138"/>
    <cellStyle name="60% - Accent5" xfId="1139"/>
    <cellStyle name="60% - Accent6" xfId="1140"/>
    <cellStyle name="60% - Énfasis1 2" xfId="1141"/>
    <cellStyle name="60% - Énfasis1 2 2" xfId="1142"/>
    <cellStyle name="60% - Énfasis1 3" xfId="1143"/>
    <cellStyle name="60% - Énfasis1 3 2" xfId="1144"/>
    <cellStyle name="60% - Énfasis1 4" xfId="1145"/>
    <cellStyle name="60% - Énfasis1 5" xfId="1146"/>
    <cellStyle name="60% - Énfasis1 5 2" xfId="1147"/>
    <cellStyle name="60% - Énfasis2 2" xfId="1148"/>
    <cellStyle name="60% - Énfasis2 2 2" xfId="1149"/>
    <cellStyle name="60% - Énfasis2 3" xfId="1150"/>
    <cellStyle name="60% - Énfasis2 3 2" xfId="1151"/>
    <cellStyle name="60% - Énfasis2 4" xfId="1152"/>
    <cellStyle name="60% - Énfasis2 5" xfId="1153"/>
    <cellStyle name="60% - Énfasis2 5 2" xfId="1154"/>
    <cellStyle name="60% - Énfasis3 2" xfId="1155"/>
    <cellStyle name="60% - Énfasis3 2 2" xfId="1156"/>
    <cellStyle name="60% - Énfasis3 3" xfId="1157"/>
    <cellStyle name="60% - Énfasis3 3 2" xfId="1158"/>
    <cellStyle name="60% - Énfasis3 4" xfId="1159"/>
    <cellStyle name="60% - Énfasis3 5" xfId="1160"/>
    <cellStyle name="60% - Énfasis3 5 2" xfId="1161"/>
    <cellStyle name="60% - Énfasis4 2" xfId="1162"/>
    <cellStyle name="60% - Énfasis4 2 2" xfId="1163"/>
    <cellStyle name="60% - Énfasis4 3" xfId="1164"/>
    <cellStyle name="60% - Énfasis4 3 2" xfId="1165"/>
    <cellStyle name="60% - Énfasis4 4" xfId="1166"/>
    <cellStyle name="60% - Énfasis4 5" xfId="1167"/>
    <cellStyle name="60% - Énfasis4 5 2" xfId="1168"/>
    <cellStyle name="60% - Énfasis5 2" xfId="1169"/>
    <cellStyle name="60% - Énfasis5 2 2" xfId="1170"/>
    <cellStyle name="60% - Énfasis5 3" xfId="1171"/>
    <cellStyle name="60% - Énfasis5 3 2" xfId="1172"/>
    <cellStyle name="60% - Énfasis5 4" xfId="1173"/>
    <cellStyle name="60% - Énfasis5 5" xfId="1174"/>
    <cellStyle name="60% - Énfasis5 5 2" xfId="1175"/>
    <cellStyle name="60% - Énfasis6 2" xfId="1176"/>
    <cellStyle name="60% - Énfasis6 2 2" xfId="1177"/>
    <cellStyle name="60% - Énfasis6 3" xfId="1178"/>
    <cellStyle name="60% - Énfasis6 3 2" xfId="1179"/>
    <cellStyle name="60% - Énfasis6 4" xfId="1180"/>
    <cellStyle name="60% - Énfasis6 5" xfId="1181"/>
    <cellStyle name="60% - Énfasis6 5 2" xfId="1182"/>
    <cellStyle name="Accent1" xfId="1183"/>
    <cellStyle name="Accent2" xfId="1184"/>
    <cellStyle name="Accent3" xfId="1185"/>
    <cellStyle name="Accent4" xfId="1186"/>
    <cellStyle name="Accent5" xfId="1187"/>
    <cellStyle name="Accent6" xfId="1188"/>
    <cellStyle name="Bad" xfId="1189"/>
    <cellStyle name="Buena 2" xfId="1190"/>
    <cellStyle name="Buena 2 2" xfId="1191"/>
    <cellStyle name="Buena 2 3" xfId="1192"/>
    <cellStyle name="Buena 3" xfId="1193"/>
    <cellStyle name="Calculation" xfId="1194"/>
    <cellStyle name="Calculation 2" xfId="1195"/>
    <cellStyle name="Calculation 2 2" xfId="1196"/>
    <cellStyle name="Calculation 2 3" xfId="1197"/>
    <cellStyle name="Calculation 2 4" xfId="1198"/>
    <cellStyle name="Calculation 2 5" xfId="1199"/>
    <cellStyle name="Calculation 3" xfId="1200"/>
    <cellStyle name="Calculation 4" xfId="1201"/>
    <cellStyle name="Calculation 5" xfId="1202"/>
    <cellStyle name="Calculation 6" xfId="1203"/>
    <cellStyle name="Cálculo 2" xfId="1204"/>
    <cellStyle name="Cálculo 2 2" xfId="1205"/>
    <cellStyle name="Cálculo 2 2 2" xfId="1206"/>
    <cellStyle name="Cálculo 2 2 3" xfId="1207"/>
    <cellStyle name="Cálculo 2 2 4" xfId="1208"/>
    <cellStyle name="Cálculo 2 2 5" xfId="1209"/>
    <cellStyle name="Cálculo 2 3" xfId="1210"/>
    <cellStyle name="Cálculo 2 4" xfId="1211"/>
    <cellStyle name="Cálculo 2 5" xfId="1212"/>
    <cellStyle name="Cálculo 2 6" xfId="1213"/>
    <cellStyle name="Cálculo 2 7" xfId="1214"/>
    <cellStyle name="Cálculo 3" xfId="1215"/>
    <cellStyle name="Celda de comprobación 2" xfId="1216"/>
    <cellStyle name="Celda de comprobación 2 2" xfId="1217"/>
    <cellStyle name="Celda de comprobación 2 3" xfId="1218"/>
    <cellStyle name="Celda de comprobación 3" xfId="1219"/>
    <cellStyle name="Celda vinculada 2" xfId="1220"/>
    <cellStyle name="Celda vinculada 2 2" xfId="1221"/>
    <cellStyle name="Celda vinculada 2 3" xfId="1222"/>
    <cellStyle name="Celda vinculada 3" xfId="1223"/>
    <cellStyle name="Check Cell" xfId="1224"/>
    <cellStyle name="Comma" xfId="1225"/>
    <cellStyle name="Comma [0]_DOM02" xfId="1226"/>
    <cellStyle name="Comma 10" xfId="1227"/>
    <cellStyle name="Comma 10 2" xfId="1228"/>
    <cellStyle name="Comma 11" xfId="1229"/>
    <cellStyle name="Comma 11 2" xfId="1230"/>
    <cellStyle name="Comma 12" xfId="1231"/>
    <cellStyle name="Comma 13" xfId="1232"/>
    <cellStyle name="Comma 14" xfId="1233"/>
    <cellStyle name="Comma 15" xfId="1234"/>
    <cellStyle name="Comma 16" xfId="1235"/>
    <cellStyle name="Comma 17" xfId="1236"/>
    <cellStyle name="Comma 18" xfId="1237"/>
    <cellStyle name="Comma 19" xfId="1238"/>
    <cellStyle name="Comma 2" xfId="1239"/>
    <cellStyle name="Comma 2 2" xfId="1240"/>
    <cellStyle name="Comma 2 2 2" xfId="1241"/>
    <cellStyle name="Comma 2 3" xfId="1242"/>
    <cellStyle name="Comma 20" xfId="1243"/>
    <cellStyle name="Comma 21" xfId="1244"/>
    <cellStyle name="Comma 22" xfId="1245"/>
    <cellStyle name="Comma 23" xfId="1246"/>
    <cellStyle name="Comma 24" xfId="1247"/>
    <cellStyle name="Comma 25" xfId="1248"/>
    <cellStyle name="Comma 26" xfId="1249"/>
    <cellStyle name="Comma 27" xfId="1250"/>
    <cellStyle name="Comma 28" xfId="1251"/>
    <cellStyle name="Comma 29" xfId="1252"/>
    <cellStyle name="Comma 3" xfId="1253"/>
    <cellStyle name="Comma 3 2" xfId="1254"/>
    <cellStyle name="Comma 30" xfId="1255"/>
    <cellStyle name="Comma 4" xfId="1256"/>
    <cellStyle name="Comma 4 2" xfId="1257"/>
    <cellStyle name="Comma 5" xfId="1258"/>
    <cellStyle name="Comma 5 2" xfId="1259"/>
    <cellStyle name="Comma 6" xfId="1260"/>
    <cellStyle name="Comma 6 2" xfId="1261"/>
    <cellStyle name="Comma 7" xfId="1262"/>
    <cellStyle name="Comma 7 2" xfId="1263"/>
    <cellStyle name="Comma 8" xfId="1264"/>
    <cellStyle name="Comma 8 2" xfId="1265"/>
    <cellStyle name="Comma 9" xfId="1266"/>
    <cellStyle name="Comma 9 2" xfId="1267"/>
    <cellStyle name="Comma_Datos" xfId="1268"/>
    <cellStyle name="Comma0" xfId="1269"/>
    <cellStyle name="Currency" xfId="1270"/>
    <cellStyle name="Currency [0]_DOM02" xfId="1271"/>
    <cellStyle name="Currency 10" xfId="1272"/>
    <cellStyle name="Currency 11" xfId="1273"/>
    <cellStyle name="Currency 12" xfId="1274"/>
    <cellStyle name="Currency 13" xfId="1275"/>
    <cellStyle name="Currency 14" xfId="1276"/>
    <cellStyle name="Currency 15" xfId="1277"/>
    <cellStyle name="Currency 16" xfId="1278"/>
    <cellStyle name="Currency 17" xfId="1279"/>
    <cellStyle name="Currency 18" xfId="1280"/>
    <cellStyle name="Currency 19" xfId="1281"/>
    <cellStyle name="Currency 2" xfId="1282"/>
    <cellStyle name="Currency 2 2" xfId="1283"/>
    <cellStyle name="Currency 20" xfId="1284"/>
    <cellStyle name="Currency 21" xfId="1285"/>
    <cellStyle name="Currency 22" xfId="1286"/>
    <cellStyle name="Currency 23" xfId="1287"/>
    <cellStyle name="Currency 24" xfId="1288"/>
    <cellStyle name="Currency 25" xfId="1289"/>
    <cellStyle name="Currency 3" xfId="1290"/>
    <cellStyle name="Currency 3 2" xfId="1291"/>
    <cellStyle name="Currency 4" xfId="1292"/>
    <cellStyle name="Currency 4 2" xfId="1293"/>
    <cellStyle name="Currency 5" xfId="1294"/>
    <cellStyle name="Currency 5 2" xfId="1295"/>
    <cellStyle name="Currency 6" xfId="1296"/>
    <cellStyle name="Currency 6 2" xfId="1297"/>
    <cellStyle name="Currency 7" xfId="1298"/>
    <cellStyle name="Currency 8" xfId="1299"/>
    <cellStyle name="Currency 9" xfId="1300"/>
    <cellStyle name="Currency_Datos" xfId="1301"/>
    <cellStyle name="Currency0" xfId="1302"/>
    <cellStyle name="Currency0 2" xfId="1303"/>
    <cellStyle name="Date" xfId="1304"/>
    <cellStyle name="Date 2" xfId="1305"/>
    <cellStyle name="Date 2 2" xfId="1306"/>
    <cellStyle name="Date 3" xfId="1307"/>
    <cellStyle name="Dia" xfId="1308"/>
    <cellStyle name="Encabez1" xfId="1309"/>
    <cellStyle name="Encabez2" xfId="1310"/>
    <cellStyle name="Encabezado 4 2" xfId="1311"/>
    <cellStyle name="Encabezado 4 2 2" xfId="1312"/>
    <cellStyle name="Encabezado 4 2 3" xfId="1313"/>
    <cellStyle name="Encabezado 4 3" xfId="1314"/>
    <cellStyle name="Énfasis1 2" xfId="1315"/>
    <cellStyle name="Énfasis1 2 2" xfId="1316"/>
    <cellStyle name="Énfasis1 3" xfId="1317"/>
    <cellStyle name="Énfasis2 2" xfId="1318"/>
    <cellStyle name="Énfasis2 2 2" xfId="1319"/>
    <cellStyle name="Énfasis2 3" xfId="1320"/>
    <cellStyle name="Énfasis3 2" xfId="1321"/>
    <cellStyle name="Énfasis3 2 2" xfId="1322"/>
    <cellStyle name="Énfasis3 3" xfId="1323"/>
    <cellStyle name="Énfasis4 2" xfId="1324"/>
    <cellStyle name="Énfasis4 2 2" xfId="1325"/>
    <cellStyle name="Énfasis4 3" xfId="1326"/>
    <cellStyle name="Énfasis5 2" xfId="1327"/>
    <cellStyle name="Énfasis5 2 2" xfId="1328"/>
    <cellStyle name="Énfasis5 3" xfId="1329"/>
    <cellStyle name="Énfasis6 2" xfId="1330"/>
    <cellStyle name="Énfasis6 2 2" xfId="1331"/>
    <cellStyle name="Énfasis6 3" xfId="1332"/>
    <cellStyle name="Entrada 2" xfId="1333"/>
    <cellStyle name="Entrada 2 2" xfId="1334"/>
    <cellStyle name="Entrada 2 2 2" xfId="1335"/>
    <cellStyle name="Entrada 2 2 2 2" xfId="1336"/>
    <cellStyle name="Entrada 2 2 2 3" xfId="1337"/>
    <cellStyle name="Entrada 2 2 2 4" xfId="1338"/>
    <cellStyle name="Entrada 2 2 2 5" xfId="1339"/>
    <cellStyle name="Entrada 2 2 3" xfId="1340"/>
    <cellStyle name="Entrada 2 2 4" xfId="1341"/>
    <cellStyle name="Entrada 2 2 5" xfId="1342"/>
    <cellStyle name="Entrada 2 2 6" xfId="1343"/>
    <cellStyle name="Entrada 2 3" xfId="1344"/>
    <cellStyle name="Entrada 3" xfId="1345"/>
    <cellStyle name="Estilo 1" xfId="1346"/>
    <cellStyle name="Euro" xfId="1347"/>
    <cellStyle name="Euro 2" xfId="1348"/>
    <cellStyle name="Euro 2 2" xfId="1349"/>
    <cellStyle name="Euro 2 2 2" xfId="1350"/>
    <cellStyle name="Euro 2 3" xfId="1351"/>
    <cellStyle name="Euro 2 3 2" xfId="1352"/>
    <cellStyle name="Euro 2 4" xfId="1353"/>
    <cellStyle name="Euro 2 5" xfId="1354"/>
    <cellStyle name="Euro 2 6" xfId="1355"/>
    <cellStyle name="Euro 2 7" xfId="1356"/>
    <cellStyle name="Euro 3" xfId="1357"/>
    <cellStyle name="Euro 3 2" xfId="1358"/>
    <cellStyle name="Euro 3 3" xfId="1359"/>
    <cellStyle name="Euro 4" xfId="1360"/>
    <cellStyle name="Euro 5" xfId="1361"/>
    <cellStyle name="Euro 6" xfId="1362"/>
    <cellStyle name="Euro 7" xfId="1363"/>
    <cellStyle name="Euro 8" xfId="1364"/>
    <cellStyle name="Explanatory Text" xfId="1365"/>
    <cellStyle name="F2" xfId="1366"/>
    <cellStyle name="F2 2" xfId="1367"/>
    <cellStyle name="F2 2 2" xfId="1368"/>
    <cellStyle name="F2 2 3" xfId="1369"/>
    <cellStyle name="F3" xfId="1370"/>
    <cellStyle name="F3 2" xfId="1371"/>
    <cellStyle name="F3 2 2" xfId="1372"/>
    <cellStyle name="F3 2 3" xfId="1373"/>
    <cellStyle name="F4" xfId="1374"/>
    <cellStyle name="F4 2" xfId="1375"/>
    <cellStyle name="F4 2 2" xfId="1376"/>
    <cellStyle name="F4 2 3" xfId="1377"/>
    <cellStyle name="F4 3" xfId="1378"/>
    <cellStyle name="F5" xfId="1379"/>
    <cellStyle name="F5 2" xfId="1380"/>
    <cellStyle name="F5 2 2" xfId="1381"/>
    <cellStyle name="F5 2 3" xfId="1382"/>
    <cellStyle name="F6" xfId="1383"/>
    <cellStyle name="F6 2" xfId="1384"/>
    <cellStyle name="F6 2 2" xfId="1385"/>
    <cellStyle name="F6 2 3" xfId="1386"/>
    <cellStyle name="F7" xfId="1387"/>
    <cellStyle name="F7 2" xfId="1388"/>
    <cellStyle name="F7 2 2" xfId="1389"/>
    <cellStyle name="F7 2 3" xfId="1390"/>
    <cellStyle name="F8" xfId="1391"/>
    <cellStyle name="F8 2" xfId="1392"/>
    <cellStyle name="F8 2 2" xfId="1393"/>
    <cellStyle name="F8 2 3" xfId="1394"/>
    <cellStyle name="F8 3" xfId="1395"/>
    <cellStyle name="Fijo" xfId="1396"/>
    <cellStyle name="Financiero" xfId="1397"/>
    <cellStyle name="Fixed" xfId="1398"/>
    <cellStyle name="Fixed 2" xfId="1399"/>
    <cellStyle name="Fixed 2 2" xfId="1400"/>
    <cellStyle name="Fixed 3" xfId="1401"/>
    <cellStyle name="Fixed 3 2" xfId="1402"/>
    <cellStyle name="Good" xfId="1403"/>
    <cellStyle name="Heading 1" xfId="1404"/>
    <cellStyle name="Heading 1 2" xfId="1405"/>
    <cellStyle name="Heading 2" xfId="1406"/>
    <cellStyle name="Heading 2 2" xfId="1407"/>
    <cellStyle name="Heading 3" xfId="1408"/>
    <cellStyle name="Heading 4" xfId="1409"/>
    <cellStyle name="Heading1" xfId="1410"/>
    <cellStyle name="Heading1 2" xfId="1411"/>
    <cellStyle name="Heading1 2 2" xfId="1412"/>
    <cellStyle name="Heading1 3" xfId="1413"/>
    <cellStyle name="Heading2" xfId="1414"/>
    <cellStyle name="Heading2 2" xfId="1415"/>
    <cellStyle name="Heading2 2 2" xfId="1416"/>
    <cellStyle name="Heading2 3" xfId="1417"/>
    <cellStyle name="Hipervínculo 2" xfId="1418"/>
    <cellStyle name="Incorrecto 2" xfId="1419"/>
    <cellStyle name="Incorrecto 2 2" xfId="1420"/>
    <cellStyle name="Incorrecto 3" xfId="1421"/>
    <cellStyle name="Input" xfId="1422"/>
    <cellStyle name="Input 2" xfId="1423"/>
    <cellStyle name="Input 2 2" xfId="1424"/>
    <cellStyle name="Input 2 3" xfId="1425"/>
    <cellStyle name="Input 2 4" xfId="1426"/>
    <cellStyle name="Input 2 5" xfId="1427"/>
    <cellStyle name="Input 3" xfId="1428"/>
    <cellStyle name="Input 4" xfId="1429"/>
    <cellStyle name="Input 5" xfId="1430"/>
    <cellStyle name="Input 6" xfId="1431"/>
    <cellStyle name="Linked Cell" xfId="1432"/>
    <cellStyle name="Millares" xfId="1" builtinId="3"/>
    <cellStyle name="Millares [0] 10" xfId="1433"/>
    <cellStyle name="Millares [0] 11" xfId="1434"/>
    <cellStyle name="Millares [0] 12" xfId="1435"/>
    <cellStyle name="Millares [0] 2" xfId="1436"/>
    <cellStyle name="Millares [0] 2 2" xfId="1437"/>
    <cellStyle name="Millares [0] 2 3" xfId="1438"/>
    <cellStyle name="Millares [0] 2 3 2" xfId="1439"/>
    <cellStyle name="Millares [0] 2 4" xfId="1440"/>
    <cellStyle name="Millares [0] 2 5" xfId="1441"/>
    <cellStyle name="Millares [0] 3" xfId="1442"/>
    <cellStyle name="Millares [0] 3 2" xfId="1443"/>
    <cellStyle name="Millares [0] 4" xfId="1444"/>
    <cellStyle name="Millares [0] 4 2" xfId="1445"/>
    <cellStyle name="Millares [0] 5" xfId="1446"/>
    <cellStyle name="Millares [0] 5 2" xfId="1447"/>
    <cellStyle name="Millares [0] 6" xfId="1448"/>
    <cellStyle name="Millares [0] 6 2" xfId="1449"/>
    <cellStyle name="Millares [0] 6 3" xfId="1450"/>
    <cellStyle name="Millares [0] 7" xfId="1451"/>
    <cellStyle name="Millares [0] 7 2" xfId="1452"/>
    <cellStyle name="Millares [0] 7 2 2" xfId="1453"/>
    <cellStyle name="Millares [0] 7 3" xfId="1454"/>
    <cellStyle name="Millares [0] 8" xfId="1455"/>
    <cellStyle name="Millares [0] 9" xfId="1456"/>
    <cellStyle name="Millares [0] 9 2" xfId="1457"/>
    <cellStyle name="Millares 10" xfId="1458"/>
    <cellStyle name="Millares 10 2" xfId="1459"/>
    <cellStyle name="Millares 100" xfId="1460"/>
    <cellStyle name="Millares 101" xfId="1461"/>
    <cellStyle name="Millares 102" xfId="1462"/>
    <cellStyle name="Millares 103" xfId="1463"/>
    <cellStyle name="Millares 104" xfId="1464"/>
    <cellStyle name="Millares 105" xfId="1465"/>
    <cellStyle name="Millares 106" xfId="1466"/>
    <cellStyle name="Millares 107" xfId="1467"/>
    <cellStyle name="Millares 107 2" xfId="1468"/>
    <cellStyle name="Millares 108" xfId="1469"/>
    <cellStyle name="Millares 108 2" xfId="1470"/>
    <cellStyle name="Millares 109" xfId="1471"/>
    <cellStyle name="Millares 109 2" xfId="1472"/>
    <cellStyle name="Millares 11" xfId="1473"/>
    <cellStyle name="Millares 11 2" xfId="1474"/>
    <cellStyle name="Millares 11 3" xfId="1475"/>
    <cellStyle name="Millares 110" xfId="1476"/>
    <cellStyle name="Millares 110 2" xfId="1477"/>
    <cellStyle name="Millares 111" xfId="1478"/>
    <cellStyle name="Millares 111 2" xfId="1479"/>
    <cellStyle name="Millares 112" xfId="1480"/>
    <cellStyle name="Millares 112 2" xfId="1481"/>
    <cellStyle name="Millares 113" xfId="1482"/>
    <cellStyle name="Millares 113 2" xfId="1483"/>
    <cellStyle name="Millares 114" xfId="1484"/>
    <cellStyle name="Millares 114 2" xfId="1485"/>
    <cellStyle name="Millares 115" xfId="1486"/>
    <cellStyle name="Millares 115 2" xfId="1487"/>
    <cellStyle name="Millares 116" xfId="1488"/>
    <cellStyle name="Millares 116 2" xfId="1489"/>
    <cellStyle name="Millares 117" xfId="1490"/>
    <cellStyle name="Millares 118" xfId="1491"/>
    <cellStyle name="Millares 119" xfId="1492"/>
    <cellStyle name="Millares 12" xfId="1493"/>
    <cellStyle name="Millares 12 2" xfId="1494"/>
    <cellStyle name="Millares 12 3" xfId="1495"/>
    <cellStyle name="Millares 12 4" xfId="1496"/>
    <cellStyle name="Millares 120" xfId="1497"/>
    <cellStyle name="Millares 121" xfId="1498"/>
    <cellStyle name="Millares 122" xfId="1499"/>
    <cellStyle name="Millares 123" xfId="1500"/>
    <cellStyle name="Millares 124" xfId="1501"/>
    <cellStyle name="Millares 125" xfId="1502"/>
    <cellStyle name="Millares 125 2" xfId="1503"/>
    <cellStyle name="Millares 126" xfId="1504"/>
    <cellStyle name="Millares 126 2" xfId="1505"/>
    <cellStyle name="Millares 127" xfId="1506"/>
    <cellStyle name="Millares 128" xfId="1507"/>
    <cellStyle name="Millares 129" xfId="1508"/>
    <cellStyle name="Millares 13" xfId="1509"/>
    <cellStyle name="Millares 13 2" xfId="1510"/>
    <cellStyle name="Millares 13 2 2" xfId="1511"/>
    <cellStyle name="Millares 13 2 3" xfId="1512"/>
    <cellStyle name="Millares 13 2 3 2" xfId="1513"/>
    <cellStyle name="Millares 13 2 3 2 2" xfId="1514"/>
    <cellStyle name="Millares 13 2 3 2 3" xfId="1515"/>
    <cellStyle name="Millares 13 2 3 2 4" xfId="1516"/>
    <cellStyle name="Millares 13 2 3 3" xfId="1517"/>
    <cellStyle name="Millares 13 2 3 3 2" xfId="1518"/>
    <cellStyle name="Millares 13 2 3 3 3" xfId="1519"/>
    <cellStyle name="Millares 13 2 3 4" xfId="1520"/>
    <cellStyle name="Millares 13 2 3 5" xfId="1521"/>
    <cellStyle name="Millares 13 3" xfId="1522"/>
    <cellStyle name="Millares 13 4" xfId="1523"/>
    <cellStyle name="Millares 13 4 2" xfId="1524"/>
    <cellStyle name="Millares 13 4 3" xfId="1525"/>
    <cellStyle name="Millares 13 4 3 2" xfId="1526"/>
    <cellStyle name="Millares 13 4 3 2 2" xfId="1527"/>
    <cellStyle name="Millares 13 4 3 2 3" xfId="1528"/>
    <cellStyle name="Millares 13 4 3 2 4" xfId="1529"/>
    <cellStyle name="Millares 13 4 3 3" xfId="1530"/>
    <cellStyle name="Millares 13 4 3 3 2" xfId="1531"/>
    <cellStyle name="Millares 13 4 3 3 3" xfId="1532"/>
    <cellStyle name="Millares 13 4 3 4" xfId="1533"/>
    <cellStyle name="Millares 13 4 3 5" xfId="1534"/>
    <cellStyle name="Millares 13 5" xfId="1535"/>
    <cellStyle name="Millares 13 6" xfId="1536"/>
    <cellStyle name="Millares 13 6 2" xfId="1537"/>
    <cellStyle name="Millares 13 6 3" xfId="1538"/>
    <cellStyle name="Millares 13 6 3 2" xfId="1539"/>
    <cellStyle name="Millares 13 6 3 3" xfId="1540"/>
    <cellStyle name="Millares 13 6 3 4" xfId="1541"/>
    <cellStyle name="Millares 13 6 4" xfId="1542"/>
    <cellStyle name="Millares 13 6 4 2" xfId="1543"/>
    <cellStyle name="Millares 13 6 4 3" xfId="1544"/>
    <cellStyle name="Millares 13 6 5" xfId="1545"/>
    <cellStyle name="Millares 13 6 6" xfId="1546"/>
    <cellStyle name="Millares 130" xfId="1547"/>
    <cellStyle name="Millares 131" xfId="1548"/>
    <cellStyle name="Millares 132" xfId="1549"/>
    <cellStyle name="Millares 133" xfId="1550"/>
    <cellStyle name="Millares 134" xfId="1551"/>
    <cellStyle name="Millares 135" xfId="1552"/>
    <cellStyle name="Millares 136" xfId="1553"/>
    <cellStyle name="Millares 137" xfId="1554"/>
    <cellStyle name="Millares 138" xfId="1555"/>
    <cellStyle name="Millares 139" xfId="1556"/>
    <cellStyle name="Millares 14" xfId="1557"/>
    <cellStyle name="Millares 14 2" xfId="1558"/>
    <cellStyle name="Millares 14 2 2" xfId="1559"/>
    <cellStyle name="Millares 14 2 3" xfId="1560"/>
    <cellStyle name="Millares 14 2 3 2" xfId="1561"/>
    <cellStyle name="Millares 14 2 3 2 2" xfId="1562"/>
    <cellStyle name="Millares 14 2 3 2 3" xfId="1563"/>
    <cellStyle name="Millares 14 2 3 2 4" xfId="1564"/>
    <cellStyle name="Millares 14 2 3 3" xfId="1565"/>
    <cellStyle name="Millares 14 2 3 3 2" xfId="1566"/>
    <cellStyle name="Millares 14 2 3 3 3" xfId="1567"/>
    <cellStyle name="Millares 14 2 3 4" xfId="1568"/>
    <cellStyle name="Millares 14 2 3 5" xfId="1569"/>
    <cellStyle name="Millares 14 3" xfId="1570"/>
    <cellStyle name="Millares 14 4" xfId="1571"/>
    <cellStyle name="Millares 14 4 2" xfId="1572"/>
    <cellStyle name="Millares 14 5" xfId="1573"/>
    <cellStyle name="Millares 14 6" xfId="1574"/>
    <cellStyle name="Millares 14 6 2" xfId="1575"/>
    <cellStyle name="Millares 14 6 3" xfId="1576"/>
    <cellStyle name="Millares 14 6 3 2" xfId="1577"/>
    <cellStyle name="Millares 14 6 3 3" xfId="1578"/>
    <cellStyle name="Millares 14 6 3 4" xfId="1579"/>
    <cellStyle name="Millares 14 6 4" xfId="1580"/>
    <cellStyle name="Millares 14 6 4 2" xfId="1581"/>
    <cellStyle name="Millares 14 6 4 3" xfId="1582"/>
    <cellStyle name="Millares 14 6 5" xfId="1583"/>
    <cellStyle name="Millares 14 6 6" xfId="1584"/>
    <cellStyle name="Millares 140" xfId="1585"/>
    <cellStyle name="Millares 141" xfId="1586"/>
    <cellStyle name="Millares 142" xfId="1587"/>
    <cellStyle name="Millares 143" xfId="1588"/>
    <cellStyle name="Millares 144" xfId="1589"/>
    <cellStyle name="Millares 145" xfId="1590"/>
    <cellStyle name="Millares 146" xfId="1591"/>
    <cellStyle name="Millares 147" xfId="1592"/>
    <cellStyle name="Millares 148" xfId="1593"/>
    <cellStyle name="Millares 149" xfId="1594"/>
    <cellStyle name="Millares 15" xfId="1595"/>
    <cellStyle name="Millares 15 2" xfId="1596"/>
    <cellStyle name="Millares 15 2 2" xfId="1597"/>
    <cellStyle name="Millares 15 2 3" xfId="1598"/>
    <cellStyle name="Millares 15 2 3 2" xfId="1599"/>
    <cellStyle name="Millares 15 2 3 2 2" xfId="1600"/>
    <cellStyle name="Millares 15 2 3 2 3" xfId="1601"/>
    <cellStyle name="Millares 15 2 3 2 4" xfId="1602"/>
    <cellStyle name="Millares 15 2 3 3" xfId="1603"/>
    <cellStyle name="Millares 15 2 3 3 2" xfId="1604"/>
    <cellStyle name="Millares 15 2 3 3 3" xfId="1605"/>
    <cellStyle name="Millares 15 2 3 4" xfId="1606"/>
    <cellStyle name="Millares 15 2 3 5" xfId="1607"/>
    <cellStyle name="Millares 15 3" xfId="1608"/>
    <cellStyle name="Millares 15 4" xfId="1609"/>
    <cellStyle name="Millares 15 4 2" xfId="1610"/>
    <cellStyle name="Millares 15 5" xfId="1611"/>
    <cellStyle name="Millares 15 6" xfId="1612"/>
    <cellStyle name="Millares 15 6 2" xfId="1613"/>
    <cellStyle name="Millares 15 6 3" xfId="1614"/>
    <cellStyle name="Millares 15 6 3 2" xfId="1615"/>
    <cellStyle name="Millares 15 6 3 3" xfId="1616"/>
    <cellStyle name="Millares 15 6 3 4" xfId="1617"/>
    <cellStyle name="Millares 15 6 4" xfId="1618"/>
    <cellStyle name="Millares 15 6 4 2" xfId="1619"/>
    <cellStyle name="Millares 15 6 4 3" xfId="1620"/>
    <cellStyle name="Millares 15 6 5" xfId="1621"/>
    <cellStyle name="Millares 15 6 6" xfId="1622"/>
    <cellStyle name="Millares 150" xfId="1623"/>
    <cellStyle name="Millares 151" xfId="1624"/>
    <cellStyle name="Millares 152" xfId="1625"/>
    <cellStyle name="Millares 153" xfId="1626"/>
    <cellStyle name="Millares 154" xfId="1627"/>
    <cellStyle name="Millares 155" xfId="1628"/>
    <cellStyle name="Millares 156" xfId="1629"/>
    <cellStyle name="Millares 157" xfId="1630"/>
    <cellStyle name="Millares 158" xfId="1631"/>
    <cellStyle name="Millares 159" xfId="1632"/>
    <cellStyle name="Millares 16" xfId="1633"/>
    <cellStyle name="Millares 160" xfId="1634"/>
    <cellStyle name="Millares 161" xfId="1635"/>
    <cellStyle name="Millares 162" xfId="1636"/>
    <cellStyle name="Millares 163" xfId="1637"/>
    <cellStyle name="Millares 164" xfId="1638"/>
    <cellStyle name="Millares 165" xfId="1639"/>
    <cellStyle name="Millares 166" xfId="1640"/>
    <cellStyle name="Millares 167" xfId="1641"/>
    <cellStyle name="Millares 168" xfId="1642"/>
    <cellStyle name="Millares 169" xfId="1643"/>
    <cellStyle name="Millares 17" xfId="1644"/>
    <cellStyle name="Millares 17 2" xfId="1645"/>
    <cellStyle name="Millares 17 3" xfId="1646"/>
    <cellStyle name="Millares 170" xfId="1647"/>
    <cellStyle name="Millares 171" xfId="1648"/>
    <cellStyle name="Millares 172" xfId="1649"/>
    <cellStyle name="Millares 173" xfId="1650"/>
    <cellStyle name="Millares 174" xfId="1651"/>
    <cellStyle name="Millares 175" xfId="1652"/>
    <cellStyle name="Millares 175 2" xfId="1653"/>
    <cellStyle name="Millares 176" xfId="1654"/>
    <cellStyle name="Millares 177" xfId="1655"/>
    <cellStyle name="Millares 177 2" xfId="1656"/>
    <cellStyle name="Millares 178" xfId="1657"/>
    <cellStyle name="Millares 179" xfId="1658"/>
    <cellStyle name="Millares 18" xfId="1659"/>
    <cellStyle name="Millares 18 2" xfId="1660"/>
    <cellStyle name="Millares 18 3" xfId="1661"/>
    <cellStyle name="Millares 18 4" xfId="1662"/>
    <cellStyle name="Millares 180" xfId="1663"/>
    <cellStyle name="Millares 181" xfId="1664"/>
    <cellStyle name="Millares 182" xfId="1665"/>
    <cellStyle name="Millares 183" xfId="1666"/>
    <cellStyle name="Millares 184" xfId="1667"/>
    <cellStyle name="Millares 185" xfId="1668"/>
    <cellStyle name="Millares 186" xfId="1669"/>
    <cellStyle name="Millares 187" xfId="1670"/>
    <cellStyle name="Millares 188" xfId="1671"/>
    <cellStyle name="Millares 189" xfId="1672"/>
    <cellStyle name="Millares 19" xfId="1673"/>
    <cellStyle name="Millares 19 2" xfId="1674"/>
    <cellStyle name="Millares 19 3" xfId="1675"/>
    <cellStyle name="Millares 190" xfId="1676"/>
    <cellStyle name="Millares 191" xfId="1677"/>
    <cellStyle name="Millares 192" xfId="1678"/>
    <cellStyle name="Millares 193" xfId="1679"/>
    <cellStyle name="Millares 194" xfId="1680"/>
    <cellStyle name="Millares 195" xfId="1681"/>
    <cellStyle name="Millares 195 2" xfId="1682"/>
    <cellStyle name="Millares 195 2 2" xfId="1683"/>
    <cellStyle name="Millares 195 2 3" xfId="1684"/>
    <cellStyle name="Millares 195 2 4" xfId="1685"/>
    <cellStyle name="Millares 195 3" xfId="1686"/>
    <cellStyle name="Millares 195 3 2" xfId="1687"/>
    <cellStyle name="Millares 195 3 3" xfId="1688"/>
    <cellStyle name="Millares 195 4" xfId="1689"/>
    <cellStyle name="Millares 195 5" xfId="1690"/>
    <cellStyle name="Millares 196" xfId="1691"/>
    <cellStyle name="Millares 196 2" xfId="1692"/>
    <cellStyle name="Millares 196 2 2" xfId="1693"/>
    <cellStyle name="Millares 196 2 3" xfId="1694"/>
    <cellStyle name="Millares 196 2 4" xfId="1695"/>
    <cellStyle name="Millares 196 3" xfId="1696"/>
    <cellStyle name="Millares 196 3 2" xfId="1697"/>
    <cellStyle name="Millares 196 3 3" xfId="1698"/>
    <cellStyle name="Millares 196 4" xfId="1699"/>
    <cellStyle name="Millares 196 5" xfId="1700"/>
    <cellStyle name="Millares 197" xfId="1701"/>
    <cellStyle name="Millares 197 2" xfId="1702"/>
    <cellStyle name="Millares 197 2 2" xfId="1703"/>
    <cellStyle name="Millares 197 2 3" xfId="1704"/>
    <cellStyle name="Millares 197 2 4" xfId="1705"/>
    <cellStyle name="Millares 197 3" xfId="1706"/>
    <cellStyle name="Millares 197 3 2" xfId="1707"/>
    <cellStyle name="Millares 197 3 3" xfId="1708"/>
    <cellStyle name="Millares 197 4" xfId="1709"/>
    <cellStyle name="Millares 197 5" xfId="1710"/>
    <cellStyle name="Millares 198" xfId="1711"/>
    <cellStyle name="Millares 198 2" xfId="1712"/>
    <cellStyle name="Millares 198 2 2" xfId="1713"/>
    <cellStyle name="Millares 198 2 3" xfId="1714"/>
    <cellStyle name="Millares 198 2 4" xfId="1715"/>
    <cellStyle name="Millares 198 3" xfId="1716"/>
    <cellStyle name="Millares 198 3 2" xfId="1717"/>
    <cellStyle name="Millares 198 3 3" xfId="1718"/>
    <cellStyle name="Millares 198 4" xfId="1719"/>
    <cellStyle name="Millares 198 5" xfId="1720"/>
    <cellStyle name="Millares 199" xfId="1721"/>
    <cellStyle name="Millares 2" xfId="1722"/>
    <cellStyle name="Millares 2 10" xfId="1723"/>
    <cellStyle name="Millares 2 11" xfId="1724"/>
    <cellStyle name="Millares 2 12" xfId="1725"/>
    <cellStyle name="Millares 2 12 2" xfId="1726"/>
    <cellStyle name="Millares 2 13" xfId="1727"/>
    <cellStyle name="Millares 2 13 2" xfId="1728"/>
    <cellStyle name="Millares 2 13 2 2" xfId="1729"/>
    <cellStyle name="Millares 2 13 2 3" xfId="1730"/>
    <cellStyle name="Millares 2 13 2 4" xfId="1731"/>
    <cellStyle name="Millares 2 13 3" xfId="1732"/>
    <cellStyle name="Millares 2 13 3 2" xfId="1733"/>
    <cellStyle name="Millares 2 13 4" xfId="1734"/>
    <cellStyle name="Millares 2 13 4 2" xfId="1735"/>
    <cellStyle name="Millares 2 13 5" xfId="1736"/>
    <cellStyle name="Millares 2 13 6" xfId="1737"/>
    <cellStyle name="Millares 2 14" xfId="1738"/>
    <cellStyle name="Millares 2 15" xfId="1739"/>
    <cellStyle name="Millares 2 15 2" xfId="1740"/>
    <cellStyle name="Millares 2 15 2 2" xfId="1741"/>
    <cellStyle name="Millares 2 15 2 3" xfId="1742"/>
    <cellStyle name="Millares 2 15 2 4" xfId="1743"/>
    <cellStyle name="Millares 2 15 3" xfId="1744"/>
    <cellStyle name="Millares 2 15 3 2" xfId="1745"/>
    <cellStyle name="Millares 2 15 3 3" xfId="1746"/>
    <cellStyle name="Millares 2 15 4" xfId="1747"/>
    <cellStyle name="Millares 2 15 5" xfId="1748"/>
    <cellStyle name="Millares 2 16" xfId="1749"/>
    <cellStyle name="Millares 2 17" xfId="1750"/>
    <cellStyle name="Millares 2 18" xfId="1751"/>
    <cellStyle name="Millares 2 2" xfId="1752"/>
    <cellStyle name="Millares 2 2 2" xfId="1753"/>
    <cellStyle name="Millares 2 2 2 2" xfId="1754"/>
    <cellStyle name="Millares 2 2 3" xfId="1755"/>
    <cellStyle name="Millares 2 2 3 2" xfId="1756"/>
    <cellStyle name="Millares 2 2 3 3" xfId="1757"/>
    <cellStyle name="Millares 2 2 4" xfId="1758"/>
    <cellStyle name="Millares 2 2 4 2" xfId="1759"/>
    <cellStyle name="Millares 2 2 4 2 2" xfId="1760"/>
    <cellStyle name="Millares 2 2 4 2 3" xfId="1761"/>
    <cellStyle name="Millares 2 2 4 2 4" xfId="1762"/>
    <cellStyle name="Millares 2 2 4 3" xfId="1763"/>
    <cellStyle name="Millares 2 2 4 3 2" xfId="1764"/>
    <cellStyle name="Millares 2 2 4 3 3" xfId="1765"/>
    <cellStyle name="Millares 2 2 4 4" xfId="1766"/>
    <cellStyle name="Millares 2 2 4 5" xfId="1767"/>
    <cellStyle name="Millares 2 2 5" xfId="1768"/>
    <cellStyle name="Millares 2 2 6" xfId="1769"/>
    <cellStyle name="Millares 2 2 6 2" xfId="1770"/>
    <cellStyle name="Millares 2 2 6 2 2" xfId="1771"/>
    <cellStyle name="Millares 2 2 6 2 3" xfId="1772"/>
    <cellStyle name="Millares 2 2 6 2 4" xfId="1773"/>
    <cellStyle name="Millares 2 2 6 3" xfId="1774"/>
    <cellStyle name="Millares 2 2 6 3 2" xfId="1775"/>
    <cellStyle name="Millares 2 2 6 3 3" xfId="1776"/>
    <cellStyle name="Millares 2 2 6 4" xfId="1777"/>
    <cellStyle name="Millares 2 2 6 5" xfId="1778"/>
    <cellStyle name="Millares 2 2 7" xfId="1779"/>
    <cellStyle name="Millares 2 2 8" xfId="1780"/>
    <cellStyle name="Millares 2 2 9" xfId="1781"/>
    <cellStyle name="Millares 2 3" xfId="1782"/>
    <cellStyle name="Millares 2 3 2" xfId="1783"/>
    <cellStyle name="Millares 2 3 2 2" xfId="1784"/>
    <cellStyle name="Millares 2 3 3" xfId="1785"/>
    <cellStyle name="Millares 2 3 4" xfId="1786"/>
    <cellStyle name="Millares 2 3 5" xfId="1787"/>
    <cellStyle name="Millares 2 4" xfId="1788"/>
    <cellStyle name="Millares 2 4 2" xfId="1789"/>
    <cellStyle name="Millares 2 4 3" xfId="1790"/>
    <cellStyle name="Millares 2 4 4" xfId="1791"/>
    <cellStyle name="Millares 2 5" xfId="1792"/>
    <cellStyle name="Millares 2 5 2" xfId="1793"/>
    <cellStyle name="Millares 2 5 3" xfId="1794"/>
    <cellStyle name="Millares 2 5 3 2" xfId="1795"/>
    <cellStyle name="Millares 2 5 3 2 2" xfId="1796"/>
    <cellStyle name="Millares 2 5 3 2 3" xfId="1797"/>
    <cellStyle name="Millares 2 5 3 2 4" xfId="1798"/>
    <cellStyle name="Millares 2 5 3 3" xfId="1799"/>
    <cellStyle name="Millares 2 5 3 3 2" xfId="1800"/>
    <cellStyle name="Millares 2 5 3 3 3" xfId="1801"/>
    <cellStyle name="Millares 2 5 3 4" xfId="1802"/>
    <cellStyle name="Millares 2 5 3 5" xfId="1803"/>
    <cellStyle name="Millares 2 6" xfId="1804"/>
    <cellStyle name="Millares 2 7" xfId="1805"/>
    <cellStyle name="Millares 2 8" xfId="1806"/>
    <cellStyle name="Millares 2 8 2" xfId="1807"/>
    <cellStyle name="Millares 2 8 3" xfId="1808"/>
    <cellStyle name="Millares 2 8 3 2" xfId="1809"/>
    <cellStyle name="Millares 2 8 3 2 2" xfId="1810"/>
    <cellStyle name="Millares 2 8 3 2 3" xfId="1811"/>
    <cellStyle name="Millares 2 8 3 2 4" xfId="1812"/>
    <cellStyle name="Millares 2 8 3 3" xfId="1813"/>
    <cellStyle name="Millares 2 8 3 3 2" xfId="1814"/>
    <cellStyle name="Millares 2 8 3 3 3" xfId="1815"/>
    <cellStyle name="Millares 2 8 3 4" xfId="1816"/>
    <cellStyle name="Millares 2 8 3 5" xfId="1817"/>
    <cellStyle name="Millares 2 9" xfId="1818"/>
    <cellStyle name="Millares 2 9 2" xfId="1819"/>
    <cellStyle name="Millares 2_Cap 3 Transacciones v27042009" xfId="1820"/>
    <cellStyle name="Millares 20" xfId="1821"/>
    <cellStyle name="Millares 20 2" xfId="1822"/>
    <cellStyle name="Millares 20 3" xfId="1823"/>
    <cellStyle name="Millares 200" xfId="1824"/>
    <cellStyle name="Millares 201" xfId="1825"/>
    <cellStyle name="Millares 202" xfId="1826"/>
    <cellStyle name="Millares 203" xfId="1827"/>
    <cellStyle name="Millares 204" xfId="1828"/>
    <cellStyle name="Millares 205" xfId="1829"/>
    <cellStyle name="Millares 206" xfId="1830"/>
    <cellStyle name="Millares 207" xfId="1831"/>
    <cellStyle name="Millares 208" xfId="1832"/>
    <cellStyle name="Millares 209" xfId="1833"/>
    <cellStyle name="Millares 21" xfId="1834"/>
    <cellStyle name="Millares 21 2" xfId="1835"/>
    <cellStyle name="Millares 21 3" xfId="1836"/>
    <cellStyle name="Millares 210" xfId="1837"/>
    <cellStyle name="Millares 211" xfId="1838"/>
    <cellStyle name="Millares 212" xfId="1839"/>
    <cellStyle name="Millares 213" xfId="1840"/>
    <cellStyle name="Millares 214" xfId="1841"/>
    <cellStyle name="Millares 215" xfId="1842"/>
    <cellStyle name="Millares 216" xfId="1843"/>
    <cellStyle name="Millares 217" xfId="1844"/>
    <cellStyle name="Millares 218" xfId="1845"/>
    <cellStyle name="Millares 218 2" xfId="1846"/>
    <cellStyle name="Millares 218 2 2" xfId="1847"/>
    <cellStyle name="Millares 218 2 2 2" xfId="1848"/>
    <cellStyle name="Millares 218 2 2 3" xfId="1849"/>
    <cellStyle name="Millares 218 2 2 4" xfId="1850"/>
    <cellStyle name="Millares 218 2 3" xfId="1851"/>
    <cellStyle name="Millares 218 2 3 2" xfId="1852"/>
    <cellStyle name="Millares 218 2 3 3" xfId="1853"/>
    <cellStyle name="Millares 218 2 4" xfId="1854"/>
    <cellStyle name="Millares 218 2 5" xfId="1855"/>
    <cellStyle name="Millares 219" xfId="1856"/>
    <cellStyle name="Millares 219 2" xfId="1857"/>
    <cellStyle name="Millares 219 2 2" xfId="1858"/>
    <cellStyle name="Millares 219 2 2 2" xfId="1859"/>
    <cellStyle name="Millares 219 2 2 3" xfId="1860"/>
    <cellStyle name="Millares 219 2 2 4" xfId="1861"/>
    <cellStyle name="Millares 219 2 3" xfId="1862"/>
    <cellStyle name="Millares 219 2 3 2" xfId="1863"/>
    <cellStyle name="Millares 219 2 3 3" xfId="1864"/>
    <cellStyle name="Millares 219 2 4" xfId="1865"/>
    <cellStyle name="Millares 219 2 5" xfId="1866"/>
    <cellStyle name="Millares 22" xfId="1867"/>
    <cellStyle name="Millares 22 2" xfId="1868"/>
    <cellStyle name="Millares 22 3" xfId="1869"/>
    <cellStyle name="Millares 220" xfId="1870"/>
    <cellStyle name="Millares 221" xfId="1871"/>
    <cellStyle name="Millares 222" xfId="1872"/>
    <cellStyle name="Millares 223" xfId="1873"/>
    <cellStyle name="Millares 224" xfId="1874"/>
    <cellStyle name="Millares 225" xfId="1875"/>
    <cellStyle name="Millares 226" xfId="1876"/>
    <cellStyle name="Millares 227" xfId="1877"/>
    <cellStyle name="Millares 228" xfId="1878"/>
    <cellStyle name="Millares 229" xfId="1879"/>
    <cellStyle name="Millares 23" xfId="1880"/>
    <cellStyle name="Millares 23 2" xfId="1881"/>
    <cellStyle name="Millares 23 3" xfId="1882"/>
    <cellStyle name="Millares 230" xfId="1883"/>
    <cellStyle name="Millares 230 2" xfId="1884"/>
    <cellStyle name="Millares 230 2 2" xfId="1885"/>
    <cellStyle name="Millares 230 2 3" xfId="1886"/>
    <cellStyle name="Millares 230 2 4" xfId="1887"/>
    <cellStyle name="Millares 230 3" xfId="1888"/>
    <cellStyle name="Millares 230 3 2" xfId="1889"/>
    <cellStyle name="Millares 230 3 3" xfId="1890"/>
    <cellStyle name="Millares 230 4" xfId="1891"/>
    <cellStyle name="Millares 230 5" xfId="1892"/>
    <cellStyle name="Millares 231" xfId="1893"/>
    <cellStyle name="Millares 231 2" xfId="1894"/>
    <cellStyle name="Millares 231 2 2" xfId="1895"/>
    <cellStyle name="Millares 231 2 3" xfId="1896"/>
    <cellStyle name="Millares 231 2 4" xfId="1897"/>
    <cellStyle name="Millares 231 3" xfId="1898"/>
    <cellStyle name="Millares 231 3 2" xfId="1899"/>
    <cellStyle name="Millares 231 3 3" xfId="1900"/>
    <cellStyle name="Millares 231 4" xfId="1901"/>
    <cellStyle name="Millares 231 5" xfId="1902"/>
    <cellStyle name="Millares 232" xfId="1903"/>
    <cellStyle name="Millares 232 2" xfId="1904"/>
    <cellStyle name="Millares 232 2 2" xfId="1905"/>
    <cellStyle name="Millares 232 2 3" xfId="1906"/>
    <cellStyle name="Millares 232 2 4" xfId="1907"/>
    <cellStyle name="Millares 232 3" xfId="1908"/>
    <cellStyle name="Millares 232 3 2" xfId="1909"/>
    <cellStyle name="Millares 232 3 3" xfId="1910"/>
    <cellStyle name="Millares 232 4" xfId="1911"/>
    <cellStyle name="Millares 232 5" xfId="1912"/>
    <cellStyle name="Millares 233" xfId="1913"/>
    <cellStyle name="Millares 233 2" xfId="1914"/>
    <cellStyle name="Millares 233 2 2" xfId="1915"/>
    <cellStyle name="Millares 233 2 3" xfId="1916"/>
    <cellStyle name="Millares 233 2 4" xfId="1917"/>
    <cellStyle name="Millares 233 3" xfId="1918"/>
    <cellStyle name="Millares 233 3 2" xfId="1919"/>
    <cellStyle name="Millares 233 3 3" xfId="1920"/>
    <cellStyle name="Millares 233 4" xfId="1921"/>
    <cellStyle name="Millares 233 5" xfId="1922"/>
    <cellStyle name="Millares 234" xfId="1923"/>
    <cellStyle name="Millares 234 2" xfId="1924"/>
    <cellStyle name="Millares 234 2 2" xfId="1925"/>
    <cellStyle name="Millares 234 2 3" xfId="1926"/>
    <cellStyle name="Millares 234 2 4" xfId="1927"/>
    <cellStyle name="Millares 234 3" xfId="1928"/>
    <cellStyle name="Millares 234 3 2" xfId="1929"/>
    <cellStyle name="Millares 234 3 3" xfId="1930"/>
    <cellStyle name="Millares 234 4" xfId="1931"/>
    <cellStyle name="Millares 234 5" xfId="1932"/>
    <cellStyle name="Millares 235" xfId="1933"/>
    <cellStyle name="Millares 235 2" xfId="1934"/>
    <cellStyle name="Millares 235 2 2" xfId="1935"/>
    <cellStyle name="Millares 235 2 3" xfId="1936"/>
    <cellStyle name="Millares 235 2 4" xfId="1937"/>
    <cellStyle name="Millares 235 3" xfId="1938"/>
    <cellStyle name="Millares 235 3 2" xfId="1939"/>
    <cellStyle name="Millares 235 3 3" xfId="1940"/>
    <cellStyle name="Millares 235 4" xfId="1941"/>
    <cellStyle name="Millares 235 5" xfId="1942"/>
    <cellStyle name="Millares 236" xfId="1943"/>
    <cellStyle name="Millares 236 2" xfId="1944"/>
    <cellStyle name="Millares 236 2 2" xfId="1945"/>
    <cellStyle name="Millares 236 2 3" xfId="1946"/>
    <cellStyle name="Millares 236 2 4" xfId="1947"/>
    <cellStyle name="Millares 236 3" xfId="1948"/>
    <cellStyle name="Millares 236 3 2" xfId="1949"/>
    <cellStyle name="Millares 236 3 3" xfId="1950"/>
    <cellStyle name="Millares 236 4" xfId="1951"/>
    <cellStyle name="Millares 236 5" xfId="1952"/>
    <cellStyle name="Millares 237" xfId="1953"/>
    <cellStyle name="Millares 238" xfId="1954"/>
    <cellStyle name="Millares 239" xfId="1955"/>
    <cellStyle name="Millares 24" xfId="1956"/>
    <cellStyle name="Millares 24 2" xfId="1957"/>
    <cellStyle name="Millares 24 3" xfId="1958"/>
    <cellStyle name="Millares 240" xfId="1959"/>
    <cellStyle name="Millares 241" xfId="1960"/>
    <cellStyle name="Millares 242" xfId="1961"/>
    <cellStyle name="Millares 243" xfId="1962"/>
    <cellStyle name="Millares 244" xfId="1963"/>
    <cellStyle name="Millares 245" xfId="1964"/>
    <cellStyle name="Millares 246" xfId="1965"/>
    <cellStyle name="Millares 247" xfId="1966"/>
    <cellStyle name="Millares 248" xfId="1967"/>
    <cellStyle name="Millares 249" xfId="1968"/>
    <cellStyle name="Millares 25" xfId="1969"/>
    <cellStyle name="Millares 25 2" xfId="1970"/>
    <cellStyle name="Millares 25 3" xfId="1971"/>
    <cellStyle name="Millares 250" xfId="1972"/>
    <cellStyle name="Millares 251" xfId="1973"/>
    <cellStyle name="Millares 252" xfId="1974"/>
    <cellStyle name="Millares 253" xfId="1975"/>
    <cellStyle name="Millares 254" xfId="1976"/>
    <cellStyle name="Millares 255" xfId="1977"/>
    <cellStyle name="Millares 256" xfId="1978"/>
    <cellStyle name="Millares 257" xfId="1979"/>
    <cellStyle name="Millares 258" xfId="1980"/>
    <cellStyle name="Millares 258 2" xfId="1981"/>
    <cellStyle name="Millares 259" xfId="1982"/>
    <cellStyle name="Millares 26" xfId="1983"/>
    <cellStyle name="Millares 26 2" xfId="1984"/>
    <cellStyle name="Millares 26 3" xfId="1985"/>
    <cellStyle name="Millares 260" xfId="1986"/>
    <cellStyle name="Millares 260 2" xfId="1987"/>
    <cellStyle name="Millares 260 3" xfId="1988"/>
    <cellStyle name="Millares 260 3 2" xfId="1989"/>
    <cellStyle name="Millares 260 3 3" xfId="1990"/>
    <cellStyle name="Millares 260 3 4" xfId="1991"/>
    <cellStyle name="Millares 260 4" xfId="1992"/>
    <cellStyle name="Millares 260 4 2" xfId="1993"/>
    <cellStyle name="Millares 260 4 3" xfId="1994"/>
    <cellStyle name="Millares 260 5" xfId="1995"/>
    <cellStyle name="Millares 260 6" xfId="1996"/>
    <cellStyle name="Millares 261" xfId="1997"/>
    <cellStyle name="Millares 261 2" xfId="1998"/>
    <cellStyle name="Millares 261 3" xfId="1999"/>
    <cellStyle name="Millares 261 3 2" xfId="2000"/>
    <cellStyle name="Millares 261 3 3" xfId="2001"/>
    <cellStyle name="Millares 261 3 4" xfId="2002"/>
    <cellStyle name="Millares 261 4" xfId="2003"/>
    <cellStyle name="Millares 261 4 2" xfId="2004"/>
    <cellStyle name="Millares 261 4 3" xfId="2005"/>
    <cellStyle name="Millares 261 5" xfId="2006"/>
    <cellStyle name="Millares 261 6" xfId="2007"/>
    <cellStyle name="Millares 262" xfId="2008"/>
    <cellStyle name="Millares 262 2" xfId="2009"/>
    <cellStyle name="Millares 262 2 2" xfId="2010"/>
    <cellStyle name="Millares 262 2 3" xfId="2011"/>
    <cellStyle name="Millares 262 2 4" xfId="2012"/>
    <cellStyle name="Millares 262 3" xfId="2013"/>
    <cellStyle name="Millares 262 3 2" xfId="2014"/>
    <cellStyle name="Millares 262 3 3" xfId="2015"/>
    <cellStyle name="Millares 262 4" xfId="2016"/>
    <cellStyle name="Millares 262 5" xfId="2017"/>
    <cellStyle name="Millares 263" xfId="2018"/>
    <cellStyle name="Millares 263 2" xfId="2019"/>
    <cellStyle name="Millares 263 2 2" xfId="2020"/>
    <cellStyle name="Millares 263 2 3" xfId="2021"/>
    <cellStyle name="Millares 263 2 4" xfId="2022"/>
    <cellStyle name="Millares 263 3" xfId="2023"/>
    <cellStyle name="Millares 263 3 2" xfId="2024"/>
    <cellStyle name="Millares 263 3 3" xfId="2025"/>
    <cellStyle name="Millares 263 4" xfId="2026"/>
    <cellStyle name="Millares 263 5" xfId="2027"/>
    <cellStyle name="Millares 264" xfId="2028"/>
    <cellStyle name="Millares 264 2" xfId="2029"/>
    <cellStyle name="Millares 264 2 2" xfId="2030"/>
    <cellStyle name="Millares 264 2 3" xfId="2031"/>
    <cellStyle name="Millares 264 2 4" xfId="2032"/>
    <cellStyle name="Millares 264 3" xfId="2033"/>
    <cellStyle name="Millares 264 3 2" xfId="2034"/>
    <cellStyle name="Millares 264 3 3" xfId="2035"/>
    <cellStyle name="Millares 264 4" xfId="2036"/>
    <cellStyle name="Millares 264 5" xfId="2037"/>
    <cellStyle name="Millares 265" xfId="2038"/>
    <cellStyle name="Millares 265 2" xfId="2039"/>
    <cellStyle name="Millares 265 2 2" xfId="2040"/>
    <cellStyle name="Millares 265 2 3" xfId="2041"/>
    <cellStyle name="Millares 265 2 4" xfId="2042"/>
    <cellStyle name="Millares 265 3" xfId="2043"/>
    <cellStyle name="Millares 265 3 2" xfId="2044"/>
    <cellStyle name="Millares 265 3 3" xfId="2045"/>
    <cellStyle name="Millares 265 4" xfId="2046"/>
    <cellStyle name="Millares 265 5" xfId="2047"/>
    <cellStyle name="Millares 266" xfId="2048"/>
    <cellStyle name="Millares 266 2" xfId="2049"/>
    <cellStyle name="Millares 266 2 2" xfId="2050"/>
    <cellStyle name="Millares 266 2 3" xfId="2051"/>
    <cellStyle name="Millares 266 2 4" xfId="2052"/>
    <cellStyle name="Millares 266 3" xfId="2053"/>
    <cellStyle name="Millares 266 3 2" xfId="2054"/>
    <cellStyle name="Millares 266 3 3" xfId="2055"/>
    <cellStyle name="Millares 266 4" xfId="2056"/>
    <cellStyle name="Millares 266 5" xfId="2057"/>
    <cellStyle name="Millares 267" xfId="2058"/>
    <cellStyle name="Millares 267 2" xfId="2059"/>
    <cellStyle name="Millares 267 2 2" xfId="2060"/>
    <cellStyle name="Millares 267 2 3" xfId="2061"/>
    <cellStyle name="Millares 267 2 4" xfId="2062"/>
    <cellStyle name="Millares 267 3" xfId="2063"/>
    <cellStyle name="Millares 267 3 2" xfId="2064"/>
    <cellStyle name="Millares 267 3 3" xfId="2065"/>
    <cellStyle name="Millares 267 4" xfId="2066"/>
    <cellStyle name="Millares 267 5" xfId="2067"/>
    <cellStyle name="Millares 268" xfId="2068"/>
    <cellStyle name="Millares 268 2" xfId="2069"/>
    <cellStyle name="Millares 268 2 2" xfId="2070"/>
    <cellStyle name="Millares 268 2 3" xfId="2071"/>
    <cellStyle name="Millares 268 2 4" xfId="2072"/>
    <cellStyle name="Millares 268 3" xfId="2073"/>
    <cellStyle name="Millares 268 3 2" xfId="2074"/>
    <cellStyle name="Millares 268 3 3" xfId="2075"/>
    <cellStyle name="Millares 268 4" xfId="2076"/>
    <cellStyle name="Millares 268 5" xfId="2077"/>
    <cellStyle name="Millares 269" xfId="2078"/>
    <cellStyle name="Millares 27" xfId="2079"/>
    <cellStyle name="Millares 27 2" xfId="2080"/>
    <cellStyle name="Millares 27 3" xfId="2081"/>
    <cellStyle name="Millares 270" xfId="2082"/>
    <cellStyle name="Millares 271" xfId="2083"/>
    <cellStyle name="Millares 272" xfId="2084"/>
    <cellStyle name="Millares 273" xfId="2085"/>
    <cellStyle name="Millares 274" xfId="2086"/>
    <cellStyle name="Millares 275" xfId="2087"/>
    <cellStyle name="Millares 276" xfId="2088"/>
    <cellStyle name="Millares 277" xfId="2089"/>
    <cellStyle name="Millares 278" xfId="2090"/>
    <cellStyle name="Millares 279" xfId="2091"/>
    <cellStyle name="Millares 28" xfId="2092"/>
    <cellStyle name="Millares 28 2" xfId="2093"/>
    <cellStyle name="Millares 28 3" xfId="2094"/>
    <cellStyle name="Millares 280" xfId="2095"/>
    <cellStyle name="Millares 281" xfId="2096"/>
    <cellStyle name="Millares 282" xfId="2097"/>
    <cellStyle name="Millares 283" xfId="2098"/>
    <cellStyle name="Millares 284" xfId="2099"/>
    <cellStyle name="Millares 285" xfId="2100"/>
    <cellStyle name="Millares 286" xfId="2101"/>
    <cellStyle name="Millares 286 2" xfId="2102"/>
    <cellStyle name="Millares 286 2 2" xfId="2103"/>
    <cellStyle name="Millares 286 2 3" xfId="2104"/>
    <cellStyle name="Millares 286 2 4" xfId="2105"/>
    <cellStyle name="Millares 286 3" xfId="2106"/>
    <cellStyle name="Millares 286 3 2" xfId="2107"/>
    <cellStyle name="Millares 286 3 3" xfId="2108"/>
    <cellStyle name="Millares 286 4" xfId="2109"/>
    <cellStyle name="Millares 286 5" xfId="2110"/>
    <cellStyle name="Millares 287" xfId="2111"/>
    <cellStyle name="Millares 287 2" xfId="2112"/>
    <cellStyle name="Millares 287 2 2" xfId="2113"/>
    <cellStyle name="Millares 287 2 3" xfId="2114"/>
    <cellStyle name="Millares 287 2 4" xfId="2115"/>
    <cellStyle name="Millares 287 3" xfId="2116"/>
    <cellStyle name="Millares 287 3 2" xfId="2117"/>
    <cellStyle name="Millares 287 3 3" xfId="2118"/>
    <cellStyle name="Millares 287 4" xfId="2119"/>
    <cellStyle name="Millares 287 5" xfId="2120"/>
    <cellStyle name="Millares 288" xfId="2121"/>
    <cellStyle name="Millares 288 2" xfId="2122"/>
    <cellStyle name="Millares 288 2 2" xfId="2123"/>
    <cellStyle name="Millares 288 2 3" xfId="2124"/>
    <cellStyle name="Millares 288 2 4" xfId="2125"/>
    <cellStyle name="Millares 288 3" xfId="2126"/>
    <cellStyle name="Millares 288 3 2" xfId="2127"/>
    <cellStyle name="Millares 288 3 3" xfId="2128"/>
    <cellStyle name="Millares 288 4" xfId="2129"/>
    <cellStyle name="Millares 288 5" xfId="2130"/>
    <cellStyle name="Millares 289" xfId="2131"/>
    <cellStyle name="Millares 289 2" xfId="2132"/>
    <cellStyle name="Millares 289 2 2" xfId="2133"/>
    <cellStyle name="Millares 289 2 3" xfId="2134"/>
    <cellStyle name="Millares 289 2 4" xfId="2135"/>
    <cellStyle name="Millares 289 3" xfId="2136"/>
    <cellStyle name="Millares 289 3 2" xfId="2137"/>
    <cellStyle name="Millares 289 3 3" xfId="2138"/>
    <cellStyle name="Millares 289 4" xfId="2139"/>
    <cellStyle name="Millares 289 5" xfId="2140"/>
    <cellStyle name="Millares 29" xfId="2141"/>
    <cellStyle name="Millares 290" xfId="2142"/>
    <cellStyle name="Millares 291" xfId="2143"/>
    <cellStyle name="Millares 292" xfId="2144"/>
    <cellStyle name="Millares 293" xfId="2145"/>
    <cellStyle name="Millares 294" xfId="2146"/>
    <cellStyle name="Millares 295" xfId="2147"/>
    <cellStyle name="Millares 296" xfId="2148"/>
    <cellStyle name="Millares 296 2" xfId="2149"/>
    <cellStyle name="Millares 296 2 2" xfId="2150"/>
    <cellStyle name="Millares 296 2 3" xfId="2151"/>
    <cellStyle name="Millares 296 2 4" xfId="2152"/>
    <cellStyle name="Millares 296 3" xfId="2153"/>
    <cellStyle name="Millares 296 3 2" xfId="2154"/>
    <cellStyle name="Millares 296 3 3" xfId="2155"/>
    <cellStyle name="Millares 296 4" xfId="2156"/>
    <cellStyle name="Millares 296 5" xfId="2157"/>
    <cellStyle name="Millares 297" xfId="2158"/>
    <cellStyle name="Millares 297 2" xfId="2159"/>
    <cellStyle name="Millares 297 2 2" xfId="2160"/>
    <cellStyle name="Millares 297 2 3" xfId="2161"/>
    <cellStyle name="Millares 297 2 4" xfId="2162"/>
    <cellStyle name="Millares 297 3" xfId="2163"/>
    <cellStyle name="Millares 297 3 2" xfId="2164"/>
    <cellStyle name="Millares 297 3 3" xfId="2165"/>
    <cellStyle name="Millares 297 4" xfId="2166"/>
    <cellStyle name="Millares 297 5" xfId="2167"/>
    <cellStyle name="Millares 297 6" xfId="2168"/>
    <cellStyle name="Millares 298" xfId="2169"/>
    <cellStyle name="Millares 299" xfId="2170"/>
    <cellStyle name="Millares 3" xfId="2171"/>
    <cellStyle name="Millares 3 10" xfId="2172"/>
    <cellStyle name="Millares 3 11" xfId="2173"/>
    <cellStyle name="Millares 3 12" xfId="2174"/>
    <cellStyle name="Millares 3 2" xfId="2175"/>
    <cellStyle name="Millares 3 2 2" xfId="2176"/>
    <cellStyle name="Millares 3 2 2 2" xfId="2177"/>
    <cellStyle name="Millares 3 2 2 3" xfId="2178"/>
    <cellStyle name="Millares 3 2 3" xfId="2179"/>
    <cellStyle name="Millares 3 2 4" xfId="2180"/>
    <cellStyle name="Millares 3 2 5" xfId="2181"/>
    <cellStyle name="Millares 3 2 6" xfId="2182"/>
    <cellStyle name="Millares 3 2 6 2" xfId="2183"/>
    <cellStyle name="Millares 3 2 6 2 2" xfId="2184"/>
    <cellStyle name="Millares 3 2 6 2 3" xfId="2185"/>
    <cellStyle name="Millares 3 2 6 2 4" xfId="2186"/>
    <cellStyle name="Millares 3 2 6 3" xfId="2187"/>
    <cellStyle name="Millares 3 2 6 3 2" xfId="2188"/>
    <cellStyle name="Millares 3 2 6 3 3" xfId="2189"/>
    <cellStyle name="Millares 3 2 6 4" xfId="2190"/>
    <cellStyle name="Millares 3 2 6 5" xfId="2191"/>
    <cellStyle name="Millares 3 3" xfId="2192"/>
    <cellStyle name="Millares 3 3 2" xfId="2193"/>
    <cellStyle name="Millares 3 3 2 2" xfId="2194"/>
    <cellStyle name="Millares 3 3 3" xfId="2195"/>
    <cellStyle name="Millares 3 4" xfId="2196"/>
    <cellStyle name="Millares 3 4 2" xfId="2197"/>
    <cellStyle name="Millares 3 4 3" xfId="2198"/>
    <cellStyle name="Millares 3 4 3 2" xfId="2199"/>
    <cellStyle name="Millares 3 4 3 2 2" xfId="2200"/>
    <cellStyle name="Millares 3 4 3 2 3" xfId="2201"/>
    <cellStyle name="Millares 3 4 3 2 4" xfId="2202"/>
    <cellStyle name="Millares 3 4 3 3" xfId="2203"/>
    <cellStyle name="Millares 3 4 3 3 2" xfId="2204"/>
    <cellStyle name="Millares 3 4 3 3 3" xfId="2205"/>
    <cellStyle name="Millares 3 4 3 4" xfId="2206"/>
    <cellStyle name="Millares 3 4 3 5" xfId="2207"/>
    <cellStyle name="Millares 3 5" xfId="2208"/>
    <cellStyle name="Millares 3 5 2" xfId="2209"/>
    <cellStyle name="Millares 3 6" xfId="2210"/>
    <cellStyle name="Millares 3 6 2" xfId="2211"/>
    <cellStyle name="Millares 3 6 2 2" xfId="2212"/>
    <cellStyle name="Millares 3 6 2 2 2" xfId="2213"/>
    <cellStyle name="Millares 3 6 2 2 3" xfId="2214"/>
    <cellStyle name="Millares 3 6 2 2 4" xfId="2215"/>
    <cellStyle name="Millares 3 6 2 3" xfId="2216"/>
    <cellStyle name="Millares 3 6 2 3 2" xfId="2217"/>
    <cellStyle name="Millares 3 6 2 3 3" xfId="2218"/>
    <cellStyle name="Millares 3 6 2 4" xfId="2219"/>
    <cellStyle name="Millares 3 6 2 5" xfId="2220"/>
    <cellStyle name="Millares 3 7" xfId="2221"/>
    <cellStyle name="Millares 3 7 2" xfId="2222"/>
    <cellStyle name="Millares 3 7 3" xfId="2223"/>
    <cellStyle name="Millares 3 8" xfId="2224"/>
    <cellStyle name="Millares 3 8 2" xfId="2225"/>
    <cellStyle name="Millares 3 9" xfId="2226"/>
    <cellStyle name="Millares 30" xfId="2227"/>
    <cellStyle name="Millares 30 2" xfId="2228"/>
    <cellStyle name="Millares 30 3" xfId="2229"/>
    <cellStyle name="Millares 300" xfId="2230"/>
    <cellStyle name="Millares 301" xfId="2231"/>
    <cellStyle name="Millares 302" xfId="2232"/>
    <cellStyle name="Millares 303" xfId="2233"/>
    <cellStyle name="Millares 304" xfId="2234"/>
    <cellStyle name="Millares 305" xfId="2235"/>
    <cellStyle name="Millares 306" xfId="2236"/>
    <cellStyle name="Millares 307" xfId="2237"/>
    <cellStyle name="Millares 308" xfId="2238"/>
    <cellStyle name="Millares 308 2" xfId="2239"/>
    <cellStyle name="Millares 308 3" xfId="2240"/>
    <cellStyle name="Millares 308 4" xfId="2241"/>
    <cellStyle name="Millares 309" xfId="2242"/>
    <cellStyle name="Millares 309 2" xfId="2243"/>
    <cellStyle name="Millares 309 3" xfId="2244"/>
    <cellStyle name="Millares 309 4" xfId="2245"/>
    <cellStyle name="Millares 31" xfId="2246"/>
    <cellStyle name="Millares 31 2" xfId="2247"/>
    <cellStyle name="Millares 31 3" xfId="2248"/>
    <cellStyle name="Millares 310" xfId="2249"/>
    <cellStyle name="Millares 310 2" xfId="2250"/>
    <cellStyle name="Millares 310 3" xfId="2251"/>
    <cellStyle name="Millares 311" xfId="2252"/>
    <cellStyle name="Millares 311 2" xfId="2253"/>
    <cellStyle name="Millares 311 3" xfId="2254"/>
    <cellStyle name="Millares 312" xfId="2255"/>
    <cellStyle name="Millares 313" xfId="2256"/>
    <cellStyle name="Millares 314" xfId="2257"/>
    <cellStyle name="Millares 315" xfId="2258"/>
    <cellStyle name="Millares 316" xfId="2259"/>
    <cellStyle name="Millares 317" xfId="2260"/>
    <cellStyle name="Millares 318" xfId="2261"/>
    <cellStyle name="Millares 319" xfId="2262"/>
    <cellStyle name="Millares 32" xfId="2263"/>
    <cellStyle name="Millares 32 2" xfId="2264"/>
    <cellStyle name="Millares 32 3" xfId="2265"/>
    <cellStyle name="Millares 320" xfId="2266"/>
    <cellStyle name="Millares 321" xfId="2267"/>
    <cellStyle name="Millares 322" xfId="2268"/>
    <cellStyle name="Millares 323" xfId="2269"/>
    <cellStyle name="Millares 324" xfId="2270"/>
    <cellStyle name="Millares 325" xfId="2271"/>
    <cellStyle name="Millares 326" xfId="2272"/>
    <cellStyle name="Millares 327" xfId="2273"/>
    <cellStyle name="Millares 328" xfId="2274"/>
    <cellStyle name="Millares 329" xfId="2275"/>
    <cellStyle name="Millares 33" xfId="2276"/>
    <cellStyle name="Millares 33 2" xfId="2277"/>
    <cellStyle name="Millares 33 3" xfId="2278"/>
    <cellStyle name="Millares 330" xfId="2279"/>
    <cellStyle name="Millares 331" xfId="2280"/>
    <cellStyle name="Millares 332" xfId="2281"/>
    <cellStyle name="Millares 333" xfId="2282"/>
    <cellStyle name="Millares 334" xfId="2283"/>
    <cellStyle name="Millares 335" xfId="2284"/>
    <cellStyle name="Millares 336" xfId="2285"/>
    <cellStyle name="Millares 337" xfId="2286"/>
    <cellStyle name="Millares 338" xfId="2287"/>
    <cellStyle name="Millares 339" xfId="2288"/>
    <cellStyle name="Millares 34" xfId="2289"/>
    <cellStyle name="Millares 34 2" xfId="2290"/>
    <cellStyle name="Millares 34 3" xfId="2291"/>
    <cellStyle name="Millares 340" xfId="2292"/>
    <cellStyle name="Millares 341" xfId="2293"/>
    <cellStyle name="Millares 342" xfId="2294"/>
    <cellStyle name="Millares 343" xfId="2295"/>
    <cellStyle name="Millares 344" xfId="2296"/>
    <cellStyle name="Millares 345" xfId="2297"/>
    <cellStyle name="Millares 346" xfId="2298"/>
    <cellStyle name="Millares 347" xfId="2299"/>
    <cellStyle name="Millares 348" xfId="2300"/>
    <cellStyle name="Millares 349" xfId="2301"/>
    <cellStyle name="Millares 35" xfId="2302"/>
    <cellStyle name="Millares 35 2" xfId="2303"/>
    <cellStyle name="Millares 35 2 2" xfId="2304"/>
    <cellStyle name="Millares 35 2 3" xfId="2305"/>
    <cellStyle name="Millares 35 2 3 2" xfId="2306"/>
    <cellStyle name="Millares 35 2 3 2 2" xfId="2307"/>
    <cellStyle name="Millares 35 2 3 2 3" xfId="2308"/>
    <cellStyle name="Millares 35 2 3 2 4" xfId="2309"/>
    <cellStyle name="Millares 35 2 3 3" xfId="2310"/>
    <cellStyle name="Millares 35 2 3 3 2" xfId="2311"/>
    <cellStyle name="Millares 35 2 3 3 3" xfId="2312"/>
    <cellStyle name="Millares 35 2 3 4" xfId="2313"/>
    <cellStyle name="Millares 35 2 3 5" xfId="2314"/>
    <cellStyle name="Millares 35 3" xfId="2315"/>
    <cellStyle name="Millares 35 4" xfId="2316"/>
    <cellStyle name="Millares 35 5" xfId="2317"/>
    <cellStyle name="Millares 35 5 2" xfId="2318"/>
    <cellStyle name="Millares 35 5 3" xfId="2319"/>
    <cellStyle name="Millares 35 5 3 2" xfId="2320"/>
    <cellStyle name="Millares 35 5 3 3" xfId="2321"/>
    <cellStyle name="Millares 35 5 3 4" xfId="2322"/>
    <cellStyle name="Millares 35 5 4" xfId="2323"/>
    <cellStyle name="Millares 35 5 4 2" xfId="2324"/>
    <cellStyle name="Millares 35 5 4 3" xfId="2325"/>
    <cellStyle name="Millares 35 5 5" xfId="2326"/>
    <cellStyle name="Millares 35 5 6" xfId="2327"/>
    <cellStyle name="Millares 35 6" xfId="2328"/>
    <cellStyle name="Millares 36" xfId="2329"/>
    <cellStyle name="Millares 36 2" xfId="2330"/>
    <cellStyle name="Millares 36 3" xfId="2331"/>
    <cellStyle name="Millares 37" xfId="2332"/>
    <cellStyle name="Millares 37 2" xfId="2333"/>
    <cellStyle name="Millares 37 3" xfId="2334"/>
    <cellStyle name="Millares 38" xfId="2335"/>
    <cellStyle name="Millares 38 2" xfId="2336"/>
    <cellStyle name="Millares 38 3" xfId="2337"/>
    <cellStyle name="Millares 39" xfId="2338"/>
    <cellStyle name="Millares 39 2" xfId="2339"/>
    <cellStyle name="Millares 39 3" xfId="2340"/>
    <cellStyle name="Millares 4" xfId="2341"/>
    <cellStyle name="Millares 4 10" xfId="2342"/>
    <cellStyle name="Millares 4 11" xfId="2343"/>
    <cellStyle name="Millares 4 2" xfId="2344"/>
    <cellStyle name="Millares 4 2 2" xfId="2345"/>
    <cellStyle name="Millares 4 2 3" xfId="2346"/>
    <cellStyle name="Millares 4 2 4" xfId="2347"/>
    <cellStyle name="Millares 4 3" xfId="2348"/>
    <cellStyle name="Millares 4 4" xfId="2349"/>
    <cellStyle name="Millares 4 4 2" xfId="2350"/>
    <cellStyle name="Millares 4 4 3" xfId="2351"/>
    <cellStyle name="Millares 4 4 3 2" xfId="2352"/>
    <cellStyle name="Millares 4 4 3 2 2" xfId="2353"/>
    <cellStyle name="Millares 4 4 3 2 3" xfId="2354"/>
    <cellStyle name="Millares 4 4 3 2 4" xfId="2355"/>
    <cellStyle name="Millares 4 4 3 3" xfId="2356"/>
    <cellStyle name="Millares 4 4 3 3 2" xfId="2357"/>
    <cellStyle name="Millares 4 4 3 3 3" xfId="2358"/>
    <cellStyle name="Millares 4 4 3 4" xfId="2359"/>
    <cellStyle name="Millares 4 4 3 5" xfId="2360"/>
    <cellStyle name="Millares 4 5" xfId="2361"/>
    <cellStyle name="Millares 4 5 2" xfId="2362"/>
    <cellStyle name="Millares 4 5 3" xfId="2363"/>
    <cellStyle name="Millares 4 6" xfId="2364"/>
    <cellStyle name="Millares 4 6 2" xfId="2365"/>
    <cellStyle name="Millares 4 6 2 2" xfId="2366"/>
    <cellStyle name="Millares 4 6 2 3" xfId="2367"/>
    <cellStyle name="Millares 4 6 2 4" xfId="2368"/>
    <cellStyle name="Millares 4 6 3" xfId="2369"/>
    <cellStyle name="Millares 4 6 3 2" xfId="2370"/>
    <cellStyle name="Millares 4 6 4" xfId="2371"/>
    <cellStyle name="Millares 4 6 4 2" xfId="2372"/>
    <cellStyle name="Millares 4 6 5" xfId="2373"/>
    <cellStyle name="Millares 4 6 6" xfId="2374"/>
    <cellStyle name="Millares 4 7" xfId="2375"/>
    <cellStyle name="Millares 4 8" xfId="2376"/>
    <cellStyle name="Millares 4 9" xfId="2377"/>
    <cellStyle name="Millares 40" xfId="2378"/>
    <cellStyle name="Millares 40 2" xfId="2379"/>
    <cellStyle name="Millares 40 3" xfId="2380"/>
    <cellStyle name="Millares 40 4" xfId="2381"/>
    <cellStyle name="Millares 41" xfId="2382"/>
    <cellStyle name="Millares 41 2" xfId="2383"/>
    <cellStyle name="Millares 41 3" xfId="2384"/>
    <cellStyle name="Millares 42" xfId="2385"/>
    <cellStyle name="Millares 42 2" xfId="2386"/>
    <cellStyle name="Millares 42 3" xfId="2387"/>
    <cellStyle name="Millares 43" xfId="2388"/>
    <cellStyle name="Millares 44" xfId="2389"/>
    <cellStyle name="Millares 45" xfId="2390"/>
    <cellStyle name="Millares 45 2" xfId="2391"/>
    <cellStyle name="Millares 46" xfId="2392"/>
    <cellStyle name="Millares 47" xfId="2393"/>
    <cellStyle name="Millares 47 2" xfId="2394"/>
    <cellStyle name="Millares 48" xfId="2395"/>
    <cellStyle name="Millares 48 2" xfId="2396"/>
    <cellStyle name="Millares 49" xfId="2397"/>
    <cellStyle name="Millares 5" xfId="2398"/>
    <cellStyle name="Millares 5 2" xfId="2399"/>
    <cellStyle name="Millares 5 2 2" xfId="2400"/>
    <cellStyle name="Millares 5 3" xfId="2401"/>
    <cellStyle name="Millares 5 3 2" xfId="2402"/>
    <cellStyle name="Millares 5 4" xfId="2403"/>
    <cellStyle name="Millares 5 4 2" xfId="2404"/>
    <cellStyle name="Millares 5 4 2 2" xfId="2405"/>
    <cellStyle name="Millares 5 4 2 3" xfId="2406"/>
    <cellStyle name="Millares 5 4 2 4" xfId="2407"/>
    <cellStyle name="Millares 5 4 3" xfId="2408"/>
    <cellStyle name="Millares 5 4 3 2" xfId="2409"/>
    <cellStyle name="Millares 5 4 3 3" xfId="2410"/>
    <cellStyle name="Millares 5 4 4" xfId="2411"/>
    <cellStyle name="Millares 5 4 5" xfId="2412"/>
    <cellStyle name="Millares 5 5" xfId="2413"/>
    <cellStyle name="Millares 5 6" xfId="2414"/>
    <cellStyle name="Millares 5 7" xfId="2415"/>
    <cellStyle name="Millares 50" xfId="2416"/>
    <cellStyle name="Millares 51" xfId="2417"/>
    <cellStyle name="Millares 52" xfId="2418"/>
    <cellStyle name="Millares 53" xfId="2419"/>
    <cellStyle name="Millares 54" xfId="2420"/>
    <cellStyle name="Millares 55" xfId="2421"/>
    <cellStyle name="Millares 56" xfId="2422"/>
    <cellStyle name="Millares 57" xfId="2423"/>
    <cellStyle name="Millares 58" xfId="2424"/>
    <cellStyle name="Millares 59" xfId="2425"/>
    <cellStyle name="Millares 6" xfId="2426"/>
    <cellStyle name="Millares 6 2" xfId="2427"/>
    <cellStyle name="Millares 6 3" xfId="2428"/>
    <cellStyle name="Millares 6 3 2" xfId="2429"/>
    <cellStyle name="Millares 6 4" xfId="2430"/>
    <cellStyle name="Millares 6 5" xfId="2431"/>
    <cellStyle name="Millares 60" xfId="2432"/>
    <cellStyle name="Millares 61" xfId="2433"/>
    <cellStyle name="Millares 62" xfId="2434"/>
    <cellStyle name="Millares 63" xfId="2435"/>
    <cellStyle name="Millares 64" xfId="2436"/>
    <cellStyle name="Millares 65" xfId="2437"/>
    <cellStyle name="Millares 66" xfId="2438"/>
    <cellStyle name="Millares 67" xfId="2439"/>
    <cellStyle name="Millares 68" xfId="2440"/>
    <cellStyle name="Millares 69" xfId="2441"/>
    <cellStyle name="Millares 7" xfId="2442"/>
    <cellStyle name="Millares 7 2" xfId="2443"/>
    <cellStyle name="Millares 7 2 2" xfId="2444"/>
    <cellStyle name="Millares 7 2 2 2" xfId="2445"/>
    <cellStyle name="Millares 7 2 3" xfId="2446"/>
    <cellStyle name="Millares 7 2 3 2" xfId="2447"/>
    <cellStyle name="Millares 7 2 4" xfId="2448"/>
    <cellStyle name="Millares 7 2 4 2" xfId="2449"/>
    <cellStyle name="Millares 7 2 5" xfId="2450"/>
    <cellStyle name="Millares 7 2 5 2" xfId="2451"/>
    <cellStyle name="Millares 7 2 6" xfId="2452"/>
    <cellStyle name="Millares 7 2 6 2" xfId="2453"/>
    <cellStyle name="Millares 7 2 7" xfId="2454"/>
    <cellStyle name="Millares 7 2 8" xfId="2455"/>
    <cellStyle name="Millares 7 3" xfId="2456"/>
    <cellStyle name="Millares 7 3 2" xfId="2457"/>
    <cellStyle name="Millares 7 4" xfId="2458"/>
    <cellStyle name="Millares 7 4 2" xfId="2459"/>
    <cellStyle name="Millares 7 4 2 2" xfId="2460"/>
    <cellStyle name="Millares 7 4 2 3" xfId="2461"/>
    <cellStyle name="Millares 7 4 2 4" xfId="2462"/>
    <cellStyle name="Millares 7 4 3" xfId="2463"/>
    <cellStyle name="Millares 7 4 3 2" xfId="2464"/>
    <cellStyle name="Millares 7 4 3 3" xfId="2465"/>
    <cellStyle name="Millares 7 4 4" xfId="2466"/>
    <cellStyle name="Millares 7 4 5" xfId="2467"/>
    <cellStyle name="Millares 7 5" xfId="2468"/>
    <cellStyle name="Millares 70" xfId="2469"/>
    <cellStyle name="Millares 71" xfId="2470"/>
    <cellStyle name="Millares 72" xfId="2471"/>
    <cellStyle name="Millares 73" xfId="2472"/>
    <cellStyle name="Millares 74" xfId="2473"/>
    <cellStyle name="Millares 75" xfId="2474"/>
    <cellStyle name="Millares 76" xfId="2475"/>
    <cellStyle name="Millares 77" xfId="2476"/>
    <cellStyle name="Millares 78" xfId="2477"/>
    <cellStyle name="Millares 79" xfId="2478"/>
    <cellStyle name="Millares 8" xfId="2479"/>
    <cellStyle name="Millares 8 2" xfId="2480"/>
    <cellStyle name="Millares 8 3" xfId="2481"/>
    <cellStyle name="Millares 80" xfId="2482"/>
    <cellStyle name="Millares 81" xfId="2483"/>
    <cellStyle name="Millares 82" xfId="2484"/>
    <cellStyle name="Millares 83" xfId="2485"/>
    <cellStyle name="Millares 84" xfId="2486"/>
    <cellStyle name="Millares 85" xfId="2487"/>
    <cellStyle name="Millares 86" xfId="2488"/>
    <cellStyle name="Millares 87" xfId="2489"/>
    <cellStyle name="Millares 88" xfId="2490"/>
    <cellStyle name="Millares 89" xfId="2491"/>
    <cellStyle name="Millares 9" xfId="2492"/>
    <cellStyle name="Millares 9 2" xfId="2493"/>
    <cellStyle name="Millares 90" xfId="2494"/>
    <cellStyle name="Millares 91" xfId="2495"/>
    <cellStyle name="Millares 92" xfId="2496"/>
    <cellStyle name="Millares 93" xfId="2497"/>
    <cellStyle name="Millares 94" xfId="2498"/>
    <cellStyle name="Millares 94 2" xfId="2499"/>
    <cellStyle name="Millares 95" xfId="2500"/>
    <cellStyle name="Millares 95 2" xfId="2501"/>
    <cellStyle name="Millares 96" xfId="2502"/>
    <cellStyle name="Millares 96 2" xfId="2503"/>
    <cellStyle name="Millares 97" xfId="2504"/>
    <cellStyle name="Millares 97 2" xfId="2505"/>
    <cellStyle name="Millares 98" xfId="2506"/>
    <cellStyle name="Millares 99" xfId="2507"/>
    <cellStyle name="Moneda 2" xfId="2508"/>
    <cellStyle name="Moneda 2 2" xfId="2509"/>
    <cellStyle name="Moneda 2 3" xfId="2510"/>
    <cellStyle name="Moneda 2 3 2" xfId="2511"/>
    <cellStyle name="Moneda 2 3 2 2" xfId="2512"/>
    <cellStyle name="Moneda 2 3 3" xfId="2513"/>
    <cellStyle name="Moneda 2 3 3 2" xfId="2514"/>
    <cellStyle name="Moneda 2 4" xfId="2515"/>
    <cellStyle name="Moneda 2 4 2" xfId="2516"/>
    <cellStyle name="Moneda 2 5" xfId="2517"/>
    <cellStyle name="Moneda 2 5 2" xfId="2518"/>
    <cellStyle name="Moneda 2 6" xfId="2519"/>
    <cellStyle name="Moneda 2 6 2" xfId="2520"/>
    <cellStyle name="Moneda 3" xfId="2521"/>
    <cellStyle name="Moneda 3 2" xfId="2522"/>
    <cellStyle name="Moneda 3 2 2" xfId="2523"/>
    <cellStyle name="Moneda 3 2 3" xfId="2524"/>
    <cellStyle name="Moneda 3 2 3 2" xfId="2525"/>
    <cellStyle name="Moneda 3 3" xfId="2526"/>
    <cellStyle name="Moneda 3 3 2" xfId="2527"/>
    <cellStyle name="Moneda 3 3 2 2" xfId="2528"/>
    <cellStyle name="Moneda 3 3 2 2 2" xfId="2529"/>
    <cellStyle name="Moneda 3 3 2 3" xfId="2530"/>
    <cellStyle name="Moneda 3 3 2 3 2" xfId="2531"/>
    <cellStyle name="Moneda 3 3 3" xfId="2532"/>
    <cellStyle name="Moneda 3 3 3 2" xfId="2533"/>
    <cellStyle name="Moneda 3 3 4" xfId="2534"/>
    <cellStyle name="Moneda 3 3 4 2" xfId="2535"/>
    <cellStyle name="Moneda 3 3 5" xfId="2536"/>
    <cellStyle name="Moneda 3 3 5 2" xfId="2537"/>
    <cellStyle name="Moneda 3 4" xfId="2538"/>
    <cellStyle name="Moneda 3 4 2" xfId="2539"/>
    <cellStyle name="Moneda 3 4 2 2" xfId="2540"/>
    <cellStyle name="Moneda 3 4 3" xfId="2541"/>
    <cellStyle name="Moneda 3 4 3 2" xfId="2542"/>
    <cellStyle name="Moneda 3 5" xfId="2543"/>
    <cellStyle name="Moneda 3 5 2" xfId="2544"/>
    <cellStyle name="Moneda 3 6" xfId="2545"/>
    <cellStyle name="Moneda 3 6 2" xfId="2546"/>
    <cellStyle name="Moneda 3 7" xfId="2547"/>
    <cellStyle name="Moneda 3 7 2" xfId="2548"/>
    <cellStyle name="Moneda 4" xfId="2549"/>
    <cellStyle name="Moneda 4 2" xfId="2550"/>
    <cellStyle name="Monetario" xfId="2551"/>
    <cellStyle name="Neutral 2" xfId="2552"/>
    <cellStyle name="Neutral 2 2" xfId="2553"/>
    <cellStyle name="Neutral 3" xfId="2554"/>
    <cellStyle name="Neutral 3 2" xfId="2555"/>
    <cellStyle name="Neutral 4" xfId="2556"/>
    <cellStyle name="Neutral 5" xfId="2557"/>
    <cellStyle name="Neutral 5 2" xfId="2558"/>
    <cellStyle name="Normal" xfId="0" builtinId="0"/>
    <cellStyle name="Normal 10" xfId="2559"/>
    <cellStyle name="Normal 10 10" xfId="2560"/>
    <cellStyle name="Normal 10 2" xfId="2561"/>
    <cellStyle name="Normal 10 2 2" xfId="2562"/>
    <cellStyle name="Normal 10 2 2 2" xfId="2563"/>
    <cellStyle name="Normal 10 2 3" xfId="2564"/>
    <cellStyle name="Normal 10 2 4" xfId="2565"/>
    <cellStyle name="Normal 10 2 5" xfId="2566"/>
    <cellStyle name="Normal 10 2 6" xfId="2567"/>
    <cellStyle name="Normal 10 3" xfId="2568"/>
    <cellStyle name="Normal 10 3 2" xfId="2569"/>
    <cellStyle name="Normal 10 3 3" xfId="2570"/>
    <cellStyle name="Normal 10 4" xfId="2571"/>
    <cellStyle name="Normal 10 4 2" xfId="2572"/>
    <cellStyle name="Normal 10 4 3" xfId="2573"/>
    <cellStyle name="Normal 10 5" xfId="2574"/>
    <cellStyle name="Normal 10 5 2" xfId="2575"/>
    <cellStyle name="Normal 10 6" xfId="2576"/>
    <cellStyle name="Normal 10 6 2" xfId="2577"/>
    <cellStyle name="Normal 10 7" xfId="2578"/>
    <cellStyle name="Normal 10 8" xfId="2579"/>
    <cellStyle name="Normal 10 9" xfId="2580"/>
    <cellStyle name="Normal 100" xfId="2581"/>
    <cellStyle name="Normal 101" xfId="2582"/>
    <cellStyle name="Normal 102" xfId="2583"/>
    <cellStyle name="Normal 103" xfId="2584"/>
    <cellStyle name="Normal 104" xfId="2585"/>
    <cellStyle name="Normal 105" xfId="2586"/>
    <cellStyle name="Normal 106" xfId="2587"/>
    <cellStyle name="Normal 107" xfId="2588"/>
    <cellStyle name="Normal 108" xfId="2589"/>
    <cellStyle name="Normal 109" xfId="2590"/>
    <cellStyle name="Normal 11" xfId="2591"/>
    <cellStyle name="Normal 11 2" xfId="2592"/>
    <cellStyle name="Normal 11 2 2" xfId="2593"/>
    <cellStyle name="Normal 11 3" xfId="2594"/>
    <cellStyle name="Normal 11 4" xfId="2595"/>
    <cellStyle name="Normal 11 5" xfId="2596"/>
    <cellStyle name="Normal 11 6" xfId="2597"/>
    <cellStyle name="Normal 11 7" xfId="2598"/>
    <cellStyle name="Normal 110" xfId="2599"/>
    <cellStyle name="Normal 111" xfId="2600"/>
    <cellStyle name="Normal 112" xfId="2601"/>
    <cellStyle name="Normal 113" xfId="2602"/>
    <cellStyle name="Normal 114" xfId="2603"/>
    <cellStyle name="Normal 115" xfId="2604"/>
    <cellStyle name="Normal 115 2" xfId="2605"/>
    <cellStyle name="Normal 116" xfId="2606"/>
    <cellStyle name="Normal 117" xfId="2607"/>
    <cellStyle name="Normal 118" xfId="2608"/>
    <cellStyle name="Normal 119" xfId="2609"/>
    <cellStyle name="Normal 12" xfId="2610"/>
    <cellStyle name="Normal 12 2" xfId="2611"/>
    <cellStyle name="Normal 12 2 2" xfId="2612"/>
    <cellStyle name="Normal 12 2 2 2" xfId="2613"/>
    <cellStyle name="Normal 12 2 2 2 2" xfId="2614"/>
    <cellStyle name="Normal 12 2 2 3" xfId="2615"/>
    <cellStyle name="Normal 12 2 3" xfId="2616"/>
    <cellStyle name="Normal 12 3" xfId="2617"/>
    <cellStyle name="Normal 12 3 2" xfId="2618"/>
    <cellStyle name="Normal 12 4" xfId="2619"/>
    <cellStyle name="Normal 12 4 2" xfId="2620"/>
    <cellStyle name="Normal 12 4 3" xfId="2621"/>
    <cellStyle name="Normal 12 5" xfId="2622"/>
    <cellStyle name="Normal 12 5 2" xfId="2623"/>
    <cellStyle name="Normal 12 6" xfId="2624"/>
    <cellStyle name="Normal 12 6 2" xfId="2625"/>
    <cellStyle name="Normal 12 7" xfId="2626"/>
    <cellStyle name="Normal 12 8" xfId="2627"/>
    <cellStyle name="Normal 12 9" xfId="2628"/>
    <cellStyle name="Normal 120" xfId="2629"/>
    <cellStyle name="Normal 121" xfId="2630"/>
    <cellStyle name="Normal 122" xfId="2631"/>
    <cellStyle name="Normal 123" xfId="2632"/>
    <cellStyle name="Normal 124" xfId="2633"/>
    <cellStyle name="Normal 125" xfId="2634"/>
    <cellStyle name="Normal 126" xfId="2635"/>
    <cellStyle name="Normal 127" xfId="2636"/>
    <cellStyle name="Normal 128" xfId="2637"/>
    <cellStyle name="Normal 129" xfId="2638"/>
    <cellStyle name="Normal 13" xfId="2639"/>
    <cellStyle name="Normal 13 2" xfId="2640"/>
    <cellStyle name="Normal 13 2 2" xfId="2641"/>
    <cellStyle name="Normal 13 2 3" xfId="2642"/>
    <cellStyle name="Normal 13 2 3 2" xfId="2643"/>
    <cellStyle name="Normal 13 2 3 2 2" xfId="2644"/>
    <cellStyle name="Normal 13 2 3 3" xfId="2645"/>
    <cellStyle name="Normal 13 3" xfId="2646"/>
    <cellStyle name="Normal 13 3 2" xfId="2647"/>
    <cellStyle name="Normal 13 4" xfId="2648"/>
    <cellStyle name="Normal 13 4 2" xfId="2649"/>
    <cellStyle name="Normal 13 5" xfId="2650"/>
    <cellStyle name="Normal 13 5 2" xfId="2651"/>
    <cellStyle name="Normal 13 6" xfId="2652"/>
    <cellStyle name="Normal 13 7" xfId="2653"/>
    <cellStyle name="Normal 13 8" xfId="2654"/>
    <cellStyle name="Normal 130" xfId="2655"/>
    <cellStyle name="Normal 131" xfId="2656"/>
    <cellStyle name="Normal 132" xfId="2657"/>
    <cellStyle name="Normal 133" xfId="2658"/>
    <cellStyle name="Normal 134" xfId="2659"/>
    <cellStyle name="Normal 135" xfId="2660"/>
    <cellStyle name="Normal 136" xfId="2661"/>
    <cellStyle name="Normal 137" xfId="2662"/>
    <cellStyle name="Normal 138" xfId="2663"/>
    <cellStyle name="Normal 139" xfId="2664"/>
    <cellStyle name="Normal 14" xfId="2665"/>
    <cellStyle name="Normal 14 2" xfId="2666"/>
    <cellStyle name="Normal 14 3" xfId="2667"/>
    <cellStyle name="Normal 14 3 2" xfId="2668"/>
    <cellStyle name="Normal 14 4" xfId="2669"/>
    <cellStyle name="Normal 14 5" xfId="2670"/>
    <cellStyle name="Normal 140" xfId="2671"/>
    <cellStyle name="Normal 141" xfId="2672"/>
    <cellStyle name="Normal 142" xfId="2673"/>
    <cellStyle name="Normal 143" xfId="2674"/>
    <cellStyle name="Normal 144" xfId="2675"/>
    <cellStyle name="Normal 145" xfId="2676"/>
    <cellStyle name="Normal 146" xfId="2677"/>
    <cellStyle name="Normal 147" xfId="2678"/>
    <cellStyle name="Normal 148" xfId="2679"/>
    <cellStyle name="Normal 149" xfId="2680"/>
    <cellStyle name="Normal 15" xfId="2681"/>
    <cellStyle name="Normal 15 2" xfId="2682"/>
    <cellStyle name="Normal 15 2 2" xfId="2683"/>
    <cellStyle name="Normal 15 2 3" xfId="2684"/>
    <cellStyle name="Normal 15 2 3 2" xfId="2685"/>
    <cellStyle name="Normal 15 2 3 2 2" xfId="2686"/>
    <cellStyle name="Normal 15 2 3 3" xfId="2687"/>
    <cellStyle name="Normal 15 3" xfId="2688"/>
    <cellStyle name="Normal 15 3 2" xfId="2689"/>
    <cellStyle name="Normal 15 4" xfId="2690"/>
    <cellStyle name="Normal 15 5" xfId="2691"/>
    <cellStyle name="Normal 150" xfId="2692"/>
    <cellStyle name="Normal 151" xfId="2693"/>
    <cellStyle name="Normal 152" xfId="2694"/>
    <cellStyle name="Normal 153" xfId="2695"/>
    <cellStyle name="Normal 154" xfId="2696"/>
    <cellStyle name="Normal 155" xfId="2697"/>
    <cellStyle name="Normal 156" xfId="2698"/>
    <cellStyle name="Normal 157" xfId="2699"/>
    <cellStyle name="Normal 158" xfId="2700"/>
    <cellStyle name="Normal 159" xfId="2701"/>
    <cellStyle name="Normal 16" xfId="2702"/>
    <cellStyle name="Normal 16 2" xfId="2703"/>
    <cellStyle name="Normal 16 2 2" xfId="2704"/>
    <cellStyle name="Normal 16 2 2 2" xfId="2705"/>
    <cellStyle name="Normal 16 2 3" xfId="2706"/>
    <cellStyle name="Normal 16 3" xfId="2707"/>
    <cellStyle name="Normal 16 3 2" xfId="2708"/>
    <cellStyle name="Normal 16 4" xfId="2709"/>
    <cellStyle name="Normal 16 5" xfId="2710"/>
    <cellStyle name="Normal 16 6" xfId="2711"/>
    <cellStyle name="Normal 160" xfId="2712"/>
    <cellStyle name="Normal 161" xfId="2713"/>
    <cellStyle name="Normal 162" xfId="2714"/>
    <cellStyle name="Normal 163" xfId="2715"/>
    <cellStyle name="Normal 164" xfId="2716"/>
    <cellStyle name="Normal 165" xfId="2717"/>
    <cellStyle name="Normal 166" xfId="2718"/>
    <cellStyle name="Normal 167" xfId="2719"/>
    <cellStyle name="Normal 168" xfId="2720"/>
    <cellStyle name="Normal 169" xfId="2721"/>
    <cellStyle name="Normal 17" xfId="2722"/>
    <cellStyle name="Normal 17 2" xfId="2723"/>
    <cellStyle name="Normal 170" xfId="2724"/>
    <cellStyle name="Normal 171" xfId="2725"/>
    <cellStyle name="Normal 172" xfId="2726"/>
    <cellStyle name="Normal 173" xfId="2727"/>
    <cellStyle name="Normal 174" xfId="2728"/>
    <cellStyle name="Normal 175" xfId="2729"/>
    <cellStyle name="Normal 176" xfId="2730"/>
    <cellStyle name="Normal 177" xfId="2731"/>
    <cellStyle name="Normal 178" xfId="2732"/>
    <cellStyle name="Normal 179" xfId="2733"/>
    <cellStyle name="Normal 18" xfId="2734"/>
    <cellStyle name="Normal 18 2" xfId="2735"/>
    <cellStyle name="Normal 18 2 2" xfId="2736"/>
    <cellStyle name="Normal 18 3" xfId="2737"/>
    <cellStyle name="Normal 18 4" xfId="2738"/>
    <cellStyle name="Normal 18 5" xfId="2739"/>
    <cellStyle name="Normal 180" xfId="2740"/>
    <cellStyle name="Normal 181" xfId="2741"/>
    <cellStyle name="Normal 182" xfId="2742"/>
    <cellStyle name="Normal 183" xfId="2743"/>
    <cellStyle name="Normal 184" xfId="2744"/>
    <cellStyle name="Normal 185" xfId="2745"/>
    <cellStyle name="Normal 186" xfId="2746"/>
    <cellStyle name="Normal 187" xfId="2747"/>
    <cellStyle name="Normal 188" xfId="2748"/>
    <cellStyle name="Normal 189" xfId="2749"/>
    <cellStyle name="Normal 19" xfId="2750"/>
    <cellStyle name="Normal 19 2" xfId="2751"/>
    <cellStyle name="Normal 19 2 2" xfId="2752"/>
    <cellStyle name="Normal 19 3" xfId="2753"/>
    <cellStyle name="Normal 19 3 2" xfId="2754"/>
    <cellStyle name="Normal 19 4" xfId="2755"/>
    <cellStyle name="Normal 19 5" xfId="2756"/>
    <cellStyle name="Normal 190" xfId="2757"/>
    <cellStyle name="Normal 191" xfId="2758"/>
    <cellStyle name="Normal 192" xfId="2759"/>
    <cellStyle name="Normal 193" xfId="2760"/>
    <cellStyle name="Normal 194" xfId="2761"/>
    <cellStyle name="Normal 195" xfId="2762"/>
    <cellStyle name="Normal 196" xfId="2763"/>
    <cellStyle name="Normal 197" xfId="2764"/>
    <cellStyle name="Normal 198" xfId="2765"/>
    <cellStyle name="Normal 199" xfId="2766"/>
    <cellStyle name="Normal 2" xfId="2767"/>
    <cellStyle name="Normal 2 10" xfId="2768"/>
    <cellStyle name="Normal 2 10 2" xfId="2769"/>
    <cellStyle name="Normal 2 11" xfId="2770"/>
    <cellStyle name="Normal 2 11 2" xfId="2771"/>
    <cellStyle name="Normal 2 11 2 2" xfId="2772"/>
    <cellStyle name="Normal 2 11 2 2 2" xfId="2773"/>
    <cellStyle name="Normal 2 11 2 3" xfId="2774"/>
    <cellStyle name="Normal 2 11 3" xfId="2775"/>
    <cellStyle name="Normal 2 11 3 2" xfId="2776"/>
    <cellStyle name="Normal 2 11 4" xfId="2777"/>
    <cellStyle name="Normal 2 11 5" xfId="2778"/>
    <cellStyle name="Normal 2 12" xfId="2779"/>
    <cellStyle name="Normal 2 12 2" xfId="2780"/>
    <cellStyle name="Normal 2 12 3" xfId="2781"/>
    <cellStyle name="Normal 2 12 3 2" xfId="2782"/>
    <cellStyle name="Normal 2 12 4" xfId="2783"/>
    <cellStyle name="Normal 2 12 5" xfId="2784"/>
    <cellStyle name="Normal 2 13" xfId="2785"/>
    <cellStyle name="Normal 2 14" xfId="2786"/>
    <cellStyle name="Normal 2 14 2" xfId="2787"/>
    <cellStyle name="Normal 2 15" xfId="2788"/>
    <cellStyle name="Normal 2 15 2" xfId="2789"/>
    <cellStyle name="Normal 2 16" xfId="2790"/>
    <cellStyle name="Normal 2 16 2" xfId="2791"/>
    <cellStyle name="Normal 2 17" xfId="2792"/>
    <cellStyle name="Normal 2 18" xfId="2793"/>
    <cellStyle name="Normal 2 19" xfId="2794"/>
    <cellStyle name="Normal 2 2" xfId="3"/>
    <cellStyle name="Normal 2 2 10" xfId="2795"/>
    <cellStyle name="Normal 2 2 11" xfId="2796"/>
    <cellStyle name="Normal 2 2 12" xfId="2797"/>
    <cellStyle name="Normal 2 2 2" xfId="2798"/>
    <cellStyle name="Normal 2 2 2 10" xfId="2799"/>
    <cellStyle name="Normal 2 2 2 2" xfId="2800"/>
    <cellStyle name="Normal 2 2 2 2 2" xfId="2801"/>
    <cellStyle name="Normal 2 2 2 2 2 2" xfId="2802"/>
    <cellStyle name="Normal 2 2 2 2 2 2 2" xfId="2803"/>
    <cellStyle name="Normal 2 2 2 2 2 3" xfId="2804"/>
    <cellStyle name="Normal 2 2 2 2 2 4" xfId="2805"/>
    <cellStyle name="Normal 2 2 2 2 3" xfId="2806"/>
    <cellStyle name="Normal 2 2 2 2 3 2" xfId="2807"/>
    <cellStyle name="Normal 2 2 2 2 4" xfId="2808"/>
    <cellStyle name="Normal 2 2 2 2 4 2" xfId="2809"/>
    <cellStyle name="Normal 2 2 2 2 5" xfId="2810"/>
    <cellStyle name="Normal 2 2 2 3" xfId="2811"/>
    <cellStyle name="Normal 2 2 2 3 2" xfId="2812"/>
    <cellStyle name="Normal 2 2 2 3 2 2" xfId="2813"/>
    <cellStyle name="Normal 2 2 2 3 2 2 2" xfId="2814"/>
    <cellStyle name="Normal 2 2 2 3 2 3" xfId="2815"/>
    <cellStyle name="Normal 2 2 2 3 2 4" xfId="2816"/>
    <cellStyle name="Normal 2 2 2 3 3" xfId="2817"/>
    <cellStyle name="Normal 2 2 2 3 3 2" xfId="2818"/>
    <cellStyle name="Normal 2 2 2 3 4" xfId="2819"/>
    <cellStyle name="Normal 2 2 2 3 5" xfId="2820"/>
    <cellStyle name="Normal 2 2 2 4" xfId="2821"/>
    <cellStyle name="Normal 2 2 2 4 2" xfId="2822"/>
    <cellStyle name="Normal 2 2 2 4 2 2" xfId="2823"/>
    <cellStyle name="Normal 2 2 2 4 3" xfId="2824"/>
    <cellStyle name="Normal 2 2 2 4 4" xfId="2825"/>
    <cellStyle name="Normal 2 2 2 5" xfId="2826"/>
    <cellStyle name="Normal 2 2 2 5 2" xfId="2827"/>
    <cellStyle name="Normal 2 2 2 5 2 2" xfId="2828"/>
    <cellStyle name="Normal 2 2 2 5 3" xfId="2829"/>
    <cellStyle name="Normal 2 2 2 5 4" xfId="2830"/>
    <cellStyle name="Normal 2 2 2 6" xfId="2831"/>
    <cellStyle name="Normal 2 2 2 6 2" xfId="2832"/>
    <cellStyle name="Normal 2 2 2 6 2 2" xfId="2833"/>
    <cellStyle name="Normal 2 2 2 6 3" xfId="2834"/>
    <cellStyle name="Normal 2 2 2 6 4" xfId="2835"/>
    <cellStyle name="Normal 2 2 2 7" xfId="2836"/>
    <cellStyle name="Normal 2 2 2 8" xfId="2837"/>
    <cellStyle name="Normal 2 2 2 8 2" xfId="2838"/>
    <cellStyle name="Normal 2 2 2 9" xfId="2839"/>
    <cellStyle name="Normal 2 2 3" xfId="2840"/>
    <cellStyle name="Normal 2 2 3 2" xfId="2841"/>
    <cellStyle name="Normal 2 2 3 2 2" xfId="2842"/>
    <cellStyle name="Normal 2 2 3 2 2 2" xfId="2843"/>
    <cellStyle name="Normal 2 2 3 2 3" xfId="2844"/>
    <cellStyle name="Normal 2 2 3 2 4" xfId="2845"/>
    <cellStyle name="Normal 2 2 3 3" xfId="2846"/>
    <cellStyle name="Normal 2 2 3 3 2" xfId="2847"/>
    <cellStyle name="Normal 2 2 3 4" xfId="2848"/>
    <cellStyle name="Normal 2 2 3 4 2" xfId="2849"/>
    <cellStyle name="Normal 2 2 3 5" xfId="2850"/>
    <cellStyle name="Normal 2 2 4" xfId="2851"/>
    <cellStyle name="Normal 2 2 4 2" xfId="2852"/>
    <cellStyle name="Normal 2 2 4 2 2" xfId="2853"/>
    <cellStyle name="Normal 2 2 4 2 2 2" xfId="2854"/>
    <cellStyle name="Normal 2 2 4 2 3" xfId="2855"/>
    <cellStyle name="Normal 2 2 4 2 4" xfId="2856"/>
    <cellStyle name="Normal 2 2 4 3" xfId="2857"/>
    <cellStyle name="Normal 2 2 4 3 2" xfId="2858"/>
    <cellStyle name="Normal 2 2 4 4" xfId="2859"/>
    <cellStyle name="Normal 2 2 4 5" xfId="2860"/>
    <cellStyle name="Normal 2 2 5" xfId="2861"/>
    <cellStyle name="Normal 2 2 5 2" xfId="2862"/>
    <cellStyle name="Normal 2 2 5 2 2" xfId="2863"/>
    <cellStyle name="Normal 2 2 5 3" xfId="2864"/>
    <cellStyle name="Normal 2 2 5 4" xfId="2865"/>
    <cellStyle name="Normal 2 2 6" xfId="2866"/>
    <cellStyle name="Normal 2 2 6 2" xfId="2867"/>
    <cellStyle name="Normal 2 2 6 2 2" xfId="2868"/>
    <cellStyle name="Normal 2 2 6 3" xfId="2869"/>
    <cellStyle name="Normal 2 2 6 4" xfId="2870"/>
    <cellStyle name="Normal 2 2 7" xfId="2871"/>
    <cellStyle name="Normal 2 2 8" xfId="2872"/>
    <cellStyle name="Normal 2 2 8 2" xfId="2873"/>
    <cellStyle name="Normal 2 2 8 2 2" xfId="2874"/>
    <cellStyle name="Normal 2 2 8 3" xfId="2875"/>
    <cellStyle name="Normal 2 2 8 4" xfId="2876"/>
    <cellStyle name="Normal 2 2 9" xfId="2877"/>
    <cellStyle name="Normal 2 2 9 2" xfId="2878"/>
    <cellStyle name="Normal 2 3" xfId="2879"/>
    <cellStyle name="Normal 2 3 10" xfId="2880"/>
    <cellStyle name="Normal 2 3 11" xfId="2881"/>
    <cellStyle name="Normal 2 3 12" xfId="2882"/>
    <cellStyle name="Normal 2 3 2" xfId="2883"/>
    <cellStyle name="Normal 2 3 2 2" xfId="2884"/>
    <cellStyle name="Normal 2 3 2 2 2" xfId="2885"/>
    <cellStyle name="Normal 2 3 2 2 2 2" xfId="2886"/>
    <cellStyle name="Normal 2 3 2 2 3" xfId="2887"/>
    <cellStyle name="Normal 2 3 2 2 4" xfId="2888"/>
    <cellStyle name="Normal 2 3 2 3" xfId="2889"/>
    <cellStyle name="Normal 2 3 2 3 2" xfId="2890"/>
    <cellStyle name="Normal 2 3 2 4" xfId="2891"/>
    <cellStyle name="Normal 2 3 2 5" xfId="2892"/>
    <cellStyle name="Normal 2 3 3" xfId="2893"/>
    <cellStyle name="Normal 2 3 3 2" xfId="2894"/>
    <cellStyle name="Normal 2 3 3 2 2" xfId="2895"/>
    <cellStyle name="Normal 2 3 3 2 2 2" xfId="2896"/>
    <cellStyle name="Normal 2 3 3 2 3" xfId="2897"/>
    <cellStyle name="Normal 2 3 3 2 4" xfId="2898"/>
    <cellStyle name="Normal 2 3 3 3" xfId="2899"/>
    <cellStyle name="Normal 2 3 3 3 2" xfId="2900"/>
    <cellStyle name="Normal 2 3 3 4" xfId="2901"/>
    <cellStyle name="Normal 2 3 3 5" xfId="2902"/>
    <cellStyle name="Normal 2 3 4" xfId="2903"/>
    <cellStyle name="Normal 2 3 4 2" xfId="2904"/>
    <cellStyle name="Normal 2 3 4 2 2" xfId="2905"/>
    <cellStyle name="Normal 2 3 4 3" xfId="2906"/>
    <cellStyle name="Normal 2 3 4 4" xfId="2907"/>
    <cellStyle name="Normal 2 3 5" xfId="2908"/>
    <cellStyle name="Normal 2 3 5 2" xfId="2909"/>
    <cellStyle name="Normal 2 3 5 2 2" xfId="2910"/>
    <cellStyle name="Normal 2 3 5 3" xfId="2911"/>
    <cellStyle name="Normal 2 3 5 4" xfId="2912"/>
    <cellStyle name="Normal 2 3 6" xfId="2913"/>
    <cellStyle name="Normal 2 3 7" xfId="2914"/>
    <cellStyle name="Normal 2 3 7 2" xfId="2915"/>
    <cellStyle name="Normal 2 3 7 2 2" xfId="2916"/>
    <cellStyle name="Normal 2 3 7 3" xfId="2917"/>
    <cellStyle name="Normal 2 3 7 4" xfId="2918"/>
    <cellStyle name="Normal 2 3 8" xfId="2919"/>
    <cellStyle name="Normal 2 3 9" xfId="2920"/>
    <cellStyle name="Normal 2 3 9 2" xfId="2921"/>
    <cellStyle name="Normal 2 4" xfId="2922"/>
    <cellStyle name="Normal 2 4 10" xfId="2923"/>
    <cellStyle name="Normal 2 4 11" xfId="2924"/>
    <cellStyle name="Normal 2 4 2" xfId="2925"/>
    <cellStyle name="Normal 2 4 2 2" xfId="2926"/>
    <cellStyle name="Normal 2 4 2 2 2" xfId="2927"/>
    <cellStyle name="Normal 2 4 2 3" xfId="2928"/>
    <cellStyle name="Normal 2 4 2 4" xfId="2929"/>
    <cellStyle name="Normal 2 4 3" xfId="2930"/>
    <cellStyle name="Normal 2 4 3 2" xfId="2931"/>
    <cellStyle name="Normal 2 4 3 2 2" xfId="2932"/>
    <cellStyle name="Normal 2 4 3 3" xfId="2933"/>
    <cellStyle name="Normal 2 4 3 4" xfId="2934"/>
    <cellStyle name="Normal 2 4 4" xfId="2935"/>
    <cellStyle name="Normal 2 4 5" xfId="2936"/>
    <cellStyle name="Normal 2 4 5 2" xfId="2937"/>
    <cellStyle name="Normal 2 4 5 2 2" xfId="2938"/>
    <cellStyle name="Normal 2 4 5 3" xfId="2939"/>
    <cellStyle name="Normal 2 4 5 4" xfId="2940"/>
    <cellStyle name="Normal 2 4 6" xfId="2941"/>
    <cellStyle name="Normal 2 4 7" xfId="2942"/>
    <cellStyle name="Normal 2 4 7 2" xfId="2943"/>
    <cellStyle name="Normal 2 4 8" xfId="2944"/>
    <cellStyle name="Normal 2 4 9" xfId="2945"/>
    <cellStyle name="Normal 2 5" xfId="2946"/>
    <cellStyle name="Normal 2 5 2" xfId="2947"/>
    <cellStyle name="Normal 2 5 2 2" xfId="2948"/>
    <cellStyle name="Normal 2 5 2 2 2" xfId="2949"/>
    <cellStyle name="Normal 2 5 2 3" xfId="2950"/>
    <cellStyle name="Normal 2 5 2 4" xfId="2951"/>
    <cellStyle name="Normal 2 5 3" xfId="2952"/>
    <cellStyle name="Normal 2 5 4" xfId="2953"/>
    <cellStyle name="Normal 2 5 4 2" xfId="2954"/>
    <cellStyle name="Normal 2 5 5" xfId="2955"/>
    <cellStyle name="Normal 2 5 6" xfId="2956"/>
    <cellStyle name="Normal 2 5 7" xfId="2957"/>
    <cellStyle name="Normal 2 6" xfId="2958"/>
    <cellStyle name="Normal 2 6 2" xfId="2959"/>
    <cellStyle name="Normal 2 6 2 2" xfId="2960"/>
    <cellStyle name="Normal 2 6 2 2 2" xfId="2961"/>
    <cellStyle name="Normal 2 6 2 3" xfId="2962"/>
    <cellStyle name="Normal 2 6 2 4" xfId="2963"/>
    <cellStyle name="Normal 2 6 3" xfId="2964"/>
    <cellStyle name="Normal 2 6 4" xfId="2965"/>
    <cellStyle name="Normal 2 6 4 2" xfId="2966"/>
    <cellStyle name="Normal 2 6 5" xfId="2967"/>
    <cellStyle name="Normal 2 6 6" xfId="2968"/>
    <cellStyle name="Normal 2 7" xfId="2969"/>
    <cellStyle name="Normal 2 7 2" xfId="2970"/>
    <cellStyle name="Normal 2 7 3" xfId="2971"/>
    <cellStyle name="Normal 2 7 3 2" xfId="2972"/>
    <cellStyle name="Normal 2 7 3 2 2" xfId="2973"/>
    <cellStyle name="Normal 2 7 3 3" xfId="2974"/>
    <cellStyle name="Normal 2 7 4" xfId="2975"/>
    <cellStyle name="Normal 2 7 5" xfId="2976"/>
    <cellStyle name="Normal 2 7 5 2" xfId="2977"/>
    <cellStyle name="Normal 2 7 6" xfId="2978"/>
    <cellStyle name="Normal 2 7 7" xfId="2979"/>
    <cellStyle name="Normal 2 8" xfId="2980"/>
    <cellStyle name="Normal 2 8 2" xfId="2981"/>
    <cellStyle name="Normal 2 8 2 2" xfId="2982"/>
    <cellStyle name="Normal 2 8 3" xfId="2983"/>
    <cellStyle name="Normal 2 8 4" xfId="2984"/>
    <cellStyle name="Normal 2 9" xfId="2985"/>
    <cellStyle name="Normal 2 9 2" xfId="2986"/>
    <cellStyle name="Normal 2 9 2 2" xfId="2987"/>
    <cellStyle name="Normal 2 9 3" xfId="2988"/>
    <cellStyle name="Normal 2 9 4" xfId="2989"/>
    <cellStyle name="Normal 2_ISE 210 TOTAL EMPRESA DICIEMBRE 2009" xfId="2990"/>
    <cellStyle name="Normal 20" xfId="2991"/>
    <cellStyle name="Normal 20 2" xfId="2992"/>
    <cellStyle name="Normal 200" xfId="2993"/>
    <cellStyle name="Normal 201" xfId="2994"/>
    <cellStyle name="Normal 202" xfId="2995"/>
    <cellStyle name="Normal 203" xfId="2996"/>
    <cellStyle name="Normal 204" xfId="2997"/>
    <cellStyle name="Normal 205" xfId="2998"/>
    <cellStyle name="Normal 206" xfId="2999"/>
    <cellStyle name="Normal 207" xfId="3000"/>
    <cellStyle name="Normal 208" xfId="3001"/>
    <cellStyle name="Normal 209" xfId="3002"/>
    <cellStyle name="Normal 21" xfId="3003"/>
    <cellStyle name="Normal 210" xfId="3004"/>
    <cellStyle name="Normal 211" xfId="3005"/>
    <cellStyle name="Normal 212" xfId="3006"/>
    <cellStyle name="Normal 213" xfId="3007"/>
    <cellStyle name="Normal 214" xfId="3008"/>
    <cellStyle name="Normal 215" xfId="3009"/>
    <cellStyle name="Normal 215 2" xfId="3010"/>
    <cellStyle name="Normal 22" xfId="3011"/>
    <cellStyle name="Normal 22 2" xfId="3012"/>
    <cellStyle name="Normal 22 3" xfId="3013"/>
    <cellStyle name="Normal 22 4" xfId="3014"/>
    <cellStyle name="Normal 23" xfId="3015"/>
    <cellStyle name="Normal 24" xfId="3016"/>
    <cellStyle name="Normal 24 2" xfId="3017"/>
    <cellStyle name="Normal 25" xfId="3018"/>
    <cellStyle name="Normal 25 2" xfId="3019"/>
    <cellStyle name="Normal 25 3" xfId="3020"/>
    <cellStyle name="Normal 26" xfId="3021"/>
    <cellStyle name="Normal 26 2" xfId="3022"/>
    <cellStyle name="Normal 27" xfId="3023"/>
    <cellStyle name="Normal 27 2" xfId="3024"/>
    <cellStyle name="Normal 27 3" xfId="3025"/>
    <cellStyle name="Normal 28" xfId="3026"/>
    <cellStyle name="Normal 28 2" xfId="3027"/>
    <cellStyle name="Normal 28 3" xfId="3028"/>
    <cellStyle name="Normal 29" xfId="3029"/>
    <cellStyle name="Normal 29 2" xfId="3030"/>
    <cellStyle name="Normal 29 3" xfId="3031"/>
    <cellStyle name="Normal 3" xfId="3032"/>
    <cellStyle name="Normal 3 10" xfId="3033"/>
    <cellStyle name="Normal 3 10 2" xfId="3034"/>
    <cellStyle name="Normal 3 10 2 2" xfId="3035"/>
    <cellStyle name="Normal 3 10 3" xfId="3036"/>
    <cellStyle name="Normal 3 10 4" xfId="3037"/>
    <cellStyle name="Normal 3 11" xfId="3038"/>
    <cellStyle name="Normal 3 12" xfId="3039"/>
    <cellStyle name="Normal 3 13" xfId="3040"/>
    <cellStyle name="Normal 3 13 2" xfId="3041"/>
    <cellStyle name="Normal 3 13 2 2" xfId="3042"/>
    <cellStyle name="Normal 3 13 3" xfId="3043"/>
    <cellStyle name="Normal 3 13 4" xfId="3044"/>
    <cellStyle name="Normal 3 14" xfId="3045"/>
    <cellStyle name="Normal 3 14 2" xfId="3046"/>
    <cellStyle name="Normal 3 14 2 2" xfId="3047"/>
    <cellStyle name="Normal 3 14 3" xfId="3048"/>
    <cellStyle name="Normal 3 14 4" xfId="3049"/>
    <cellStyle name="Normal 3 15" xfId="3050"/>
    <cellStyle name="Normal 3 15 2" xfId="3051"/>
    <cellStyle name="Normal 3 15 2 2" xfId="3052"/>
    <cellStyle name="Normal 3 15 3" xfId="3053"/>
    <cellStyle name="Normal 3 15 4" xfId="3054"/>
    <cellStyle name="Normal 3 16" xfId="3055"/>
    <cellStyle name="Normal 3 17" xfId="3056"/>
    <cellStyle name="Normal 3 17 2" xfId="3057"/>
    <cellStyle name="Normal 3 17 2 2" xfId="3058"/>
    <cellStyle name="Normal 3 17 3" xfId="3059"/>
    <cellStyle name="Normal 3 17 3 2" xfId="3060"/>
    <cellStyle name="Normal 3 17 4" xfId="3061"/>
    <cellStyle name="Normal 3 18" xfId="3062"/>
    <cellStyle name="Normal 3 18 2" xfId="3063"/>
    <cellStyle name="Normal 3 19" xfId="3064"/>
    <cellStyle name="Normal 3 2" xfId="3065"/>
    <cellStyle name="Normal 3 2 10" xfId="3066"/>
    <cellStyle name="Normal 3 2 10 2" xfId="3067"/>
    <cellStyle name="Normal 3 2 10 2 2" xfId="3068"/>
    <cellStyle name="Normal 3 2 10 3" xfId="3069"/>
    <cellStyle name="Normal 3 2 11" xfId="3070"/>
    <cellStyle name="Normal 3 2 11 2" xfId="3071"/>
    <cellStyle name="Normal 3 2 12" xfId="3072"/>
    <cellStyle name="Normal 3 2 13" xfId="3073"/>
    <cellStyle name="Normal 3 2 14" xfId="3074"/>
    <cellStyle name="Normal 3 2 2" xfId="3075"/>
    <cellStyle name="Normal 3 2 2 2" xfId="3076"/>
    <cellStyle name="Normal 3 2 2 2 2" xfId="3077"/>
    <cellStyle name="Normal 3 2 2 2 2 2" xfId="3078"/>
    <cellStyle name="Normal 3 2 2 2 2 2 2" xfId="3079"/>
    <cellStyle name="Normal 3 2 2 2 2 3" xfId="3080"/>
    <cellStyle name="Normal 3 2 2 2 2 4" xfId="3081"/>
    <cellStyle name="Normal 3 2 2 2 3" xfId="3082"/>
    <cellStyle name="Normal 3 2 2 2 3 2" xfId="3083"/>
    <cellStyle name="Normal 3 2 2 2 4" xfId="3084"/>
    <cellStyle name="Normal 3 2 2 2 5" xfId="3085"/>
    <cellStyle name="Normal 3 2 2 3" xfId="3086"/>
    <cellStyle name="Normal 3 2 2 3 2" xfId="3087"/>
    <cellStyle name="Normal 3 2 2 3 2 2" xfId="3088"/>
    <cellStyle name="Normal 3 2 2 3 2 2 2" xfId="3089"/>
    <cellStyle name="Normal 3 2 2 3 2 3" xfId="3090"/>
    <cellStyle name="Normal 3 2 2 3 2 4" xfId="3091"/>
    <cellStyle name="Normal 3 2 2 3 3" xfId="3092"/>
    <cellStyle name="Normal 3 2 2 3 3 2" xfId="3093"/>
    <cellStyle name="Normal 3 2 2 3 4" xfId="3094"/>
    <cellStyle name="Normal 3 2 2 3 5" xfId="3095"/>
    <cellStyle name="Normal 3 2 2 4" xfId="3096"/>
    <cellStyle name="Normal 3 2 2 4 2" xfId="3097"/>
    <cellStyle name="Normal 3 2 2 4 2 2" xfId="3098"/>
    <cellStyle name="Normal 3 2 2 4 3" xfId="3099"/>
    <cellStyle name="Normal 3 2 2 4 4" xfId="3100"/>
    <cellStyle name="Normal 3 2 2 5" xfId="3101"/>
    <cellStyle name="Normal 3 2 2 5 2" xfId="3102"/>
    <cellStyle name="Normal 3 2 2 5 2 2" xfId="3103"/>
    <cellStyle name="Normal 3 2 2 5 3" xfId="3104"/>
    <cellStyle name="Normal 3 2 2 5 4" xfId="3105"/>
    <cellStyle name="Normal 3 2 2 6" xfId="3106"/>
    <cellStyle name="Normal 3 2 2 6 2" xfId="3107"/>
    <cellStyle name="Normal 3 2 2 6 2 2" xfId="3108"/>
    <cellStyle name="Normal 3 2 2 6 3" xfId="3109"/>
    <cellStyle name="Normal 3 2 2 6 4" xfId="3110"/>
    <cellStyle name="Normal 3 2 2 7" xfId="3111"/>
    <cellStyle name="Normal 3 2 2 7 2" xfId="3112"/>
    <cellStyle name="Normal 3 2 2 8" xfId="3113"/>
    <cellStyle name="Normal 3 2 2 9" xfId="3114"/>
    <cellStyle name="Normal 3 2 3" xfId="3115"/>
    <cellStyle name="Normal 3 2 3 2" xfId="3116"/>
    <cellStyle name="Normal 3 2 3 2 2" xfId="3117"/>
    <cellStyle name="Normal 3 2 3 2 2 2" xfId="3118"/>
    <cellStyle name="Normal 3 2 3 2 3" xfId="3119"/>
    <cellStyle name="Normal 3 2 3 2 4" xfId="3120"/>
    <cellStyle name="Normal 3 2 3 3" xfId="3121"/>
    <cellStyle name="Normal 3 2 3 3 2" xfId="3122"/>
    <cellStyle name="Normal 3 2 3 4" xfId="3123"/>
    <cellStyle name="Normal 3 2 3 5" xfId="3124"/>
    <cellStyle name="Normal 3 2 4" xfId="3125"/>
    <cellStyle name="Normal 3 2 4 2" xfId="3126"/>
    <cellStyle name="Normal 3 2 4 2 2" xfId="3127"/>
    <cellStyle name="Normal 3 2 4 2 2 2" xfId="3128"/>
    <cellStyle name="Normal 3 2 4 2 3" xfId="3129"/>
    <cellStyle name="Normal 3 2 4 2 4" xfId="3130"/>
    <cellStyle name="Normal 3 2 4 3" xfId="3131"/>
    <cellStyle name="Normal 3 2 4 3 2" xfId="3132"/>
    <cellStyle name="Normal 3 2 4 4" xfId="3133"/>
    <cellStyle name="Normal 3 2 4 5" xfId="3134"/>
    <cellStyle name="Normal 3 2 5" xfId="3135"/>
    <cellStyle name="Normal 3 2 5 2" xfId="3136"/>
    <cellStyle name="Normal 3 2 5 2 2" xfId="3137"/>
    <cellStyle name="Normal 3 2 5 3" xfId="3138"/>
    <cellStyle name="Normal 3 2 5 4" xfId="3139"/>
    <cellStyle name="Normal 3 2 6" xfId="3140"/>
    <cellStyle name="Normal 3 2 6 2" xfId="3141"/>
    <cellStyle name="Normal 3 2 6 2 2" xfId="3142"/>
    <cellStyle name="Normal 3 2 6 3" xfId="3143"/>
    <cellStyle name="Normal 3 2 6 4" xfId="3144"/>
    <cellStyle name="Normal 3 2 7" xfId="3145"/>
    <cellStyle name="Normal 3 2 7 2" xfId="3146"/>
    <cellStyle name="Normal 3 2 8" xfId="3147"/>
    <cellStyle name="Normal 3 2 8 2" xfId="3148"/>
    <cellStyle name="Normal 3 2 8 2 2" xfId="3149"/>
    <cellStyle name="Normal 3 2 8 3" xfId="3150"/>
    <cellStyle name="Normal 3 2 8 4" xfId="3151"/>
    <cellStyle name="Normal 3 2 9" xfId="3152"/>
    <cellStyle name="Normal 3 20" xfId="3153"/>
    <cellStyle name="Normal 3 21" xfId="3154"/>
    <cellStyle name="Normal 3 22" xfId="3155"/>
    <cellStyle name="Normal 3 3" xfId="3156"/>
    <cellStyle name="Normal 3 3 10" xfId="3157"/>
    <cellStyle name="Normal 3 3 2" xfId="3158"/>
    <cellStyle name="Normal 3 3 2 2" xfId="3159"/>
    <cellStyle name="Normal 3 3 2 2 2" xfId="3160"/>
    <cellStyle name="Normal 3 3 2 2 2 2" xfId="3161"/>
    <cellStyle name="Normal 3 3 2 2 3" xfId="3162"/>
    <cellStyle name="Normal 3 3 2 2 4" xfId="3163"/>
    <cellStyle name="Normal 3 3 2 2 5" xfId="3164"/>
    <cellStyle name="Normal 3 3 2 3" xfId="3165"/>
    <cellStyle name="Normal 3 3 2 3 2" xfId="3166"/>
    <cellStyle name="Normal 3 3 2 3 2 2" xfId="3167"/>
    <cellStyle name="Normal 3 3 2 3 3" xfId="3168"/>
    <cellStyle name="Normal 3 3 2 4" xfId="3169"/>
    <cellStyle name="Normal 3 3 2 4 2" xfId="3170"/>
    <cellStyle name="Normal 3 3 2 5" xfId="3171"/>
    <cellStyle name="Normal 3 3 2 6" xfId="3172"/>
    <cellStyle name="Normal 3 3 2 7" xfId="3173"/>
    <cellStyle name="Normal 3 3 3" xfId="3174"/>
    <cellStyle name="Normal 3 3 3 2" xfId="3175"/>
    <cellStyle name="Normal 3 3 3 2 2" xfId="3176"/>
    <cellStyle name="Normal 3 3 3 2 2 2" xfId="3177"/>
    <cellStyle name="Normal 3 3 3 2 3" xfId="3178"/>
    <cellStyle name="Normal 3 3 3 2 4" xfId="3179"/>
    <cellStyle name="Normal 3 3 3 2 5" xfId="3180"/>
    <cellStyle name="Normal 3 3 3 3" xfId="3181"/>
    <cellStyle name="Normal 3 3 3 3 2" xfId="3182"/>
    <cellStyle name="Normal 3 3 3 4" xfId="3183"/>
    <cellStyle name="Normal 3 3 3 5" xfId="3184"/>
    <cellStyle name="Normal 3 3 3 6" xfId="3185"/>
    <cellStyle name="Normal 3 3 4" xfId="3186"/>
    <cellStyle name="Normal 3 3 4 2" xfId="3187"/>
    <cellStyle name="Normal 3 3 4 2 2" xfId="3188"/>
    <cellStyle name="Normal 3 3 4 2 3" xfId="3189"/>
    <cellStyle name="Normal 3 3 4 3" xfId="3190"/>
    <cellStyle name="Normal 3 3 4 4" xfId="3191"/>
    <cellStyle name="Normal 3 3 4 5" xfId="3192"/>
    <cellStyle name="Normal 3 3 5" xfId="3193"/>
    <cellStyle name="Normal 3 3 5 2" xfId="3194"/>
    <cellStyle name="Normal 3 3 5 2 2" xfId="3195"/>
    <cellStyle name="Normal 3 3 5 2 3" xfId="3196"/>
    <cellStyle name="Normal 3 3 5 3" xfId="3197"/>
    <cellStyle name="Normal 3 3 5 4" xfId="3198"/>
    <cellStyle name="Normal 3 3 5 5" xfId="3199"/>
    <cellStyle name="Normal 3 3 6" xfId="3200"/>
    <cellStyle name="Normal 3 3 6 2" xfId="3201"/>
    <cellStyle name="Normal 3 3 6 2 2" xfId="3202"/>
    <cellStyle name="Normal 3 3 6 2 3" xfId="3203"/>
    <cellStyle name="Normal 3 3 6 3" xfId="3204"/>
    <cellStyle name="Normal 3 3 6 4" xfId="3205"/>
    <cellStyle name="Normal 3 3 6 5" xfId="3206"/>
    <cellStyle name="Normal 3 3 7" xfId="3207"/>
    <cellStyle name="Normal 3 3 7 2" xfId="3208"/>
    <cellStyle name="Normal 3 3 7 3" xfId="3209"/>
    <cellStyle name="Normal 3 3 8" xfId="3210"/>
    <cellStyle name="Normal 3 3 9" xfId="3211"/>
    <cellStyle name="Normal 3 4" xfId="4"/>
    <cellStyle name="Normal 3 4 2" xfId="3212"/>
    <cellStyle name="Normal 3 4 2 2" xfId="3213"/>
    <cellStyle name="Normal 3 4 2 2 2" xfId="3214"/>
    <cellStyle name="Normal 3 4 2 2 3" xfId="3215"/>
    <cellStyle name="Normal 3 4 2 3" xfId="3216"/>
    <cellStyle name="Normal 3 4 2 4" xfId="3217"/>
    <cellStyle name="Normal 3 4 2 5" xfId="3218"/>
    <cellStyle name="Normal 3 4 3" xfId="3219"/>
    <cellStyle name="Normal 3 4 3 2" xfId="3220"/>
    <cellStyle name="Normal 3 4 3 2 2" xfId="3221"/>
    <cellStyle name="Normal 3 4 3 2 3" xfId="3222"/>
    <cellStyle name="Normal 3 4 3 3" xfId="3223"/>
    <cellStyle name="Normal 3 4 3 4" xfId="3224"/>
    <cellStyle name="Normal 3 4 3 5" xfId="3225"/>
    <cellStyle name="Normal 3 4 4" xfId="3226"/>
    <cellStyle name="Normal 3 4 4 2" xfId="3227"/>
    <cellStyle name="Normal 3 4 4 2 2" xfId="3228"/>
    <cellStyle name="Normal 3 4 4 2 3" xfId="3229"/>
    <cellStyle name="Normal 3 4 4 3" xfId="3230"/>
    <cellStyle name="Normal 3 4 4 4" xfId="3231"/>
    <cellStyle name="Normal 3 4 4 5" xfId="3232"/>
    <cellStyle name="Normal 3 4 5" xfId="3233"/>
    <cellStyle name="Normal 3 4 5 2" xfId="3234"/>
    <cellStyle name="Normal 3 4 5 2 2" xfId="3235"/>
    <cellStyle name="Normal 3 4 5 3" xfId="3236"/>
    <cellStyle name="Normal 3 4 6" xfId="3237"/>
    <cellStyle name="Normal 3 4 6 2" xfId="3238"/>
    <cellStyle name="Normal 3 4 6 2 2" xfId="3239"/>
    <cellStyle name="Normal 3 4 6 3" xfId="3240"/>
    <cellStyle name="Normal 3 4 7" xfId="3241"/>
    <cellStyle name="Normal 3 4 7 2" xfId="3242"/>
    <cellStyle name="Normal 3 4 8" xfId="3243"/>
    <cellStyle name="Normal 3 5" xfId="3244"/>
    <cellStyle name="Normal 3 5 2" xfId="3245"/>
    <cellStyle name="Normal 3 5 2 2" xfId="3246"/>
    <cellStyle name="Normal 3 5 2 2 2" xfId="3247"/>
    <cellStyle name="Normal 3 5 2 3" xfId="3248"/>
    <cellStyle name="Normal 3 5 2 4" xfId="3249"/>
    <cellStyle name="Normal 3 5 3" xfId="3250"/>
    <cellStyle name="Normal 3 5 3 2" xfId="3251"/>
    <cellStyle name="Normal 3 5 3 2 2" xfId="3252"/>
    <cellStyle name="Normal 3 5 3 3" xfId="3253"/>
    <cellStyle name="Normal 3 5 4" xfId="3254"/>
    <cellStyle name="Normal 3 5 4 2" xfId="3255"/>
    <cellStyle name="Normal 3 5 5" xfId="3256"/>
    <cellStyle name="Normal 3 5 6" xfId="3257"/>
    <cellStyle name="Normal 3 5 7" xfId="3258"/>
    <cellStyle name="Normal 3 6" xfId="3259"/>
    <cellStyle name="Normal 3 6 2" xfId="3260"/>
    <cellStyle name="Normal 3 6 2 2" xfId="3261"/>
    <cellStyle name="Normal 3 6 2 2 2" xfId="3262"/>
    <cellStyle name="Normal 3 6 2 3" xfId="3263"/>
    <cellStyle name="Normal 3 6 2 4" xfId="3264"/>
    <cellStyle name="Normal 3 6 3" xfId="3265"/>
    <cellStyle name="Normal 3 6 3 2" xfId="3266"/>
    <cellStyle name="Normal 3 6 4" xfId="3267"/>
    <cellStyle name="Normal 3 6 5" xfId="3268"/>
    <cellStyle name="Normal 3 7" xfId="3269"/>
    <cellStyle name="Normal 3 7 2" xfId="3270"/>
    <cellStyle name="Normal 3 7 2 2" xfId="3271"/>
    <cellStyle name="Normal 3 7 3" xfId="3272"/>
    <cellStyle name="Normal 3 7 4" xfId="3273"/>
    <cellStyle name="Normal 3 8" xfId="3274"/>
    <cellStyle name="Normal 3 8 2" xfId="3275"/>
    <cellStyle name="Normal 3 8 3" xfId="3276"/>
    <cellStyle name="Normal 3 9" xfId="3277"/>
    <cellStyle name="Normal 3 9 2" xfId="3278"/>
    <cellStyle name="Normal 3 9 2 2" xfId="3279"/>
    <cellStyle name="Normal 3 9 3" xfId="3280"/>
    <cellStyle name="Normal 3 9 4" xfId="3281"/>
    <cellStyle name="Normal 30" xfId="3282"/>
    <cellStyle name="Normal 30 2" xfId="3283"/>
    <cellStyle name="Normal 31" xfId="3284"/>
    <cellStyle name="Normal 31 2" xfId="3285"/>
    <cellStyle name="Normal 32" xfId="3286"/>
    <cellStyle name="Normal 32 2" xfId="3287"/>
    <cellStyle name="Normal 33" xfId="3288"/>
    <cellStyle name="Normal 33 2" xfId="3289"/>
    <cellStyle name="Normal 34" xfId="3290"/>
    <cellStyle name="Normal 35" xfId="3291"/>
    <cellStyle name="Normal 36" xfId="3292"/>
    <cellStyle name="Normal 36 2" xfId="3293"/>
    <cellStyle name="Normal 37" xfId="3294"/>
    <cellStyle name="Normal 38" xfId="3295"/>
    <cellStyle name="Normal 39" xfId="3296"/>
    <cellStyle name="Normal 4" xfId="3297"/>
    <cellStyle name="Normal 4 10" xfId="3298"/>
    <cellStyle name="Normal 4 11" xfId="3299"/>
    <cellStyle name="Normal 4 2" xfId="3300"/>
    <cellStyle name="Normal 4 2 2" xfId="3301"/>
    <cellStyle name="Normal 4 2 2 2" xfId="3302"/>
    <cellStyle name="Normal 4 2 2 3" xfId="3303"/>
    <cellStyle name="Normal 4 2 3" xfId="3304"/>
    <cellStyle name="Normal 4 2 3 2" xfId="3305"/>
    <cellStyle name="Normal 4 2 3 3" xfId="3306"/>
    <cellStyle name="Normal 4 2 4" xfId="3307"/>
    <cellStyle name="Normal 4 2 4 2" xfId="3308"/>
    <cellStyle name="Normal 4 2 4 3" xfId="3309"/>
    <cellStyle name="Normal 4 2 5" xfId="3310"/>
    <cellStyle name="Normal 4 2 5 2" xfId="3311"/>
    <cellStyle name="Normal 4 2 6" xfId="3312"/>
    <cellStyle name="Normal 4 2 6 2" xfId="3313"/>
    <cellStyle name="Normal 4 2 7" xfId="3314"/>
    <cellStyle name="Normal 4 2 8" xfId="3315"/>
    <cellStyle name="Normal 4 3" xfId="3316"/>
    <cellStyle name="Normal 4 3 2" xfId="3317"/>
    <cellStyle name="Normal 4 4" xfId="3318"/>
    <cellStyle name="Normal 4 4 2" xfId="3319"/>
    <cellStyle name="Normal 4 4 3" xfId="3320"/>
    <cellStyle name="Normal 4 4 3 2" xfId="3321"/>
    <cellStyle name="Normal 4 4 4" xfId="3322"/>
    <cellStyle name="Normal 4 4 5" xfId="3323"/>
    <cellStyle name="Normal 4 5" xfId="3324"/>
    <cellStyle name="Normal 4 5 2" xfId="3325"/>
    <cellStyle name="Normal 4 6" xfId="3326"/>
    <cellStyle name="Normal 4 6 2" xfId="3327"/>
    <cellStyle name="Normal 4 6 2 2" xfId="3328"/>
    <cellStyle name="Normal 4 6 3" xfId="3329"/>
    <cellStyle name="Normal 4 7" xfId="3330"/>
    <cellStyle name="Normal 4 8" xfId="3331"/>
    <cellStyle name="Normal 4 9" xfId="3332"/>
    <cellStyle name="Normal 40" xfId="3333"/>
    <cellStyle name="Normal 40 2" xfId="3334"/>
    <cellStyle name="Normal 40 2 2" xfId="3335"/>
    <cellStyle name="Normal 40 3" xfId="3336"/>
    <cellStyle name="Normal 40 4" xfId="3337"/>
    <cellStyle name="Normal 41" xfId="3338"/>
    <cellStyle name="Normal 42" xfId="3339"/>
    <cellStyle name="Normal 43" xfId="3340"/>
    <cellStyle name="Normal 44" xfId="3341"/>
    <cellStyle name="Normal 45" xfId="3342"/>
    <cellStyle name="Normal 46" xfId="3343"/>
    <cellStyle name="Normal 47" xfId="3344"/>
    <cellStyle name="Normal 48" xfId="3345"/>
    <cellStyle name="Normal 49" xfId="3346"/>
    <cellStyle name="Normal 5" xfId="3347"/>
    <cellStyle name="Normal 5 10" xfId="3348"/>
    <cellStyle name="Normal 5 11" xfId="3349"/>
    <cellStyle name="Normal 5 2" xfId="3350"/>
    <cellStyle name="Normal 5 2 2" xfId="3351"/>
    <cellStyle name="Normal 5 2 2 2" xfId="3352"/>
    <cellStyle name="Normal 5 2 2 3" xfId="3353"/>
    <cellStyle name="Normal 5 2 3" xfId="3354"/>
    <cellStyle name="Normal 5 2 3 2" xfId="3355"/>
    <cellStyle name="Normal 5 2 4" xfId="3356"/>
    <cellStyle name="Normal 5 2 4 2" xfId="3357"/>
    <cellStyle name="Normal 5 2 5" xfId="3358"/>
    <cellStyle name="Normal 5 2 5 2" xfId="3359"/>
    <cellStyle name="Normal 5 2 6" xfId="3360"/>
    <cellStyle name="Normal 5 2 6 2" xfId="3361"/>
    <cellStyle name="Normal 5 2 7" xfId="3362"/>
    <cellStyle name="Normal 5 2 8" xfId="3363"/>
    <cellStyle name="Normal 5 3" xfId="3364"/>
    <cellStyle name="Normal 5 3 2" xfId="3365"/>
    <cellStyle name="Normal 5 3 2 2" xfId="3366"/>
    <cellStyle name="Normal 5 3 3" xfId="3367"/>
    <cellStyle name="Normal 5 3 4" xfId="3368"/>
    <cellStyle name="Normal 5 3 5" xfId="3369"/>
    <cellStyle name="Normal 5 4" xfId="3370"/>
    <cellStyle name="Normal 5 4 2" xfId="3371"/>
    <cellStyle name="Normal 5 5" xfId="3372"/>
    <cellStyle name="Normal 5 6" xfId="3373"/>
    <cellStyle name="Normal 5 6 2" xfId="3374"/>
    <cellStyle name="Normal 5 6 2 2" xfId="3375"/>
    <cellStyle name="Normal 5 6 3" xfId="3376"/>
    <cellStyle name="Normal 5 7" xfId="3377"/>
    <cellStyle name="Normal 5 7 2" xfId="3378"/>
    <cellStyle name="Normal 5 7 2 2" xfId="3379"/>
    <cellStyle name="Normal 5 7 3" xfId="3380"/>
    <cellStyle name="Normal 5 8" xfId="3381"/>
    <cellStyle name="Normal 5 9" xfId="3382"/>
    <cellStyle name="Normal 50" xfId="3383"/>
    <cellStyle name="Normal 51" xfId="3384"/>
    <cellStyle name="Normal 52" xfId="3385"/>
    <cellStyle name="Normal 53" xfId="3386"/>
    <cellStyle name="Normal 54" xfId="3387"/>
    <cellStyle name="Normal 55" xfId="3388"/>
    <cellStyle name="Normal 56" xfId="3389"/>
    <cellStyle name="Normal 57" xfId="3390"/>
    <cellStyle name="Normal 58" xfId="3391"/>
    <cellStyle name="Normal 59" xfId="3392"/>
    <cellStyle name="Normal 6" xfId="3393"/>
    <cellStyle name="Normal 6 10" xfId="3394"/>
    <cellStyle name="Normal 6 11" xfId="3395"/>
    <cellStyle name="Normal 6 12" xfId="3396"/>
    <cellStyle name="Normal 6 2" xfId="3397"/>
    <cellStyle name="Normal 6 2 2" xfId="3398"/>
    <cellStyle name="Normal 6 2 3" xfId="3399"/>
    <cellStyle name="Normal 6 2 3 2" xfId="3400"/>
    <cellStyle name="Normal 6 2 4" xfId="3401"/>
    <cellStyle name="Normal 6 2 5" xfId="3402"/>
    <cellStyle name="Normal 6 3" xfId="3403"/>
    <cellStyle name="Normal 6 4" xfId="3404"/>
    <cellStyle name="Normal 6 5" xfId="3405"/>
    <cellStyle name="Normal 6 5 2" xfId="3406"/>
    <cellStyle name="Normal 6 5 2 2" xfId="3407"/>
    <cellStyle name="Normal 6 5 2 2 2" xfId="3408"/>
    <cellStyle name="Normal 6 5 2 3" xfId="3409"/>
    <cellStyle name="Normal 6 6" xfId="3410"/>
    <cellStyle name="Normal 6 6 2" xfId="3411"/>
    <cellStyle name="Normal 6 6 2 2" xfId="3412"/>
    <cellStyle name="Normal 6 6 3" xfId="3413"/>
    <cellStyle name="Normal 6 7" xfId="3414"/>
    <cellStyle name="Normal 6 7 2" xfId="3415"/>
    <cellStyle name="Normal 6 8" xfId="3416"/>
    <cellStyle name="Normal 6 9" xfId="3417"/>
    <cellStyle name="Normal 60" xfId="3418"/>
    <cellStyle name="Normal 61" xfId="3419"/>
    <cellStyle name="Normal 62" xfId="3420"/>
    <cellStyle name="Normal 63" xfId="3421"/>
    <cellStyle name="Normal 64" xfId="3422"/>
    <cellStyle name="Normal 65" xfId="3423"/>
    <cellStyle name="Normal 66" xfId="3424"/>
    <cellStyle name="Normal 67" xfId="3425"/>
    <cellStyle name="Normal 68" xfId="3426"/>
    <cellStyle name="Normal 69" xfId="3427"/>
    <cellStyle name="Normal 7" xfId="3428"/>
    <cellStyle name="Normal 7 10" xfId="3429"/>
    <cellStyle name="Normal 7 2" xfId="3430"/>
    <cellStyle name="Normal 7 2 2" xfId="3431"/>
    <cellStyle name="Normal 7 2 2 2" xfId="3432"/>
    <cellStyle name="Normal 7 2 3" xfId="3433"/>
    <cellStyle name="Normal 7 2 4" xfId="3434"/>
    <cellStyle name="Normal 7 3" xfId="3435"/>
    <cellStyle name="Normal 7 4" xfId="3436"/>
    <cellStyle name="Normal 7 5" xfId="3437"/>
    <cellStyle name="Normal 7 5 2" xfId="3438"/>
    <cellStyle name="Normal 7 6" xfId="3439"/>
    <cellStyle name="Normal 7 7" xfId="3440"/>
    <cellStyle name="Normal 7 8" xfId="3441"/>
    <cellStyle name="Normal 7 9" xfId="3442"/>
    <cellStyle name="Normal 70" xfId="3443"/>
    <cellStyle name="Normal 70 2" xfId="3444"/>
    <cellStyle name="Normal 71" xfId="3445"/>
    <cellStyle name="Normal 72" xfId="3446"/>
    <cellStyle name="Normal 73" xfId="3447"/>
    <cellStyle name="Normal 74" xfId="3448"/>
    <cellStyle name="Normal 75" xfId="3449"/>
    <cellStyle name="Normal 76" xfId="3450"/>
    <cellStyle name="Normal 77" xfId="3451"/>
    <cellStyle name="Normal 78" xfId="3452"/>
    <cellStyle name="Normal 79" xfId="3453"/>
    <cellStyle name="Normal 8" xfId="3454"/>
    <cellStyle name="Normal 8 2" xfId="3455"/>
    <cellStyle name="Normal 8 3" xfId="3456"/>
    <cellStyle name="Normal 8 3 2" xfId="3457"/>
    <cellStyle name="Normal 8 3 2 2" xfId="3458"/>
    <cellStyle name="Normal 8 3 3" xfId="3459"/>
    <cellStyle name="Normal 8 3 4" xfId="3460"/>
    <cellStyle name="Normal 8 4" xfId="3461"/>
    <cellStyle name="Normal 8 4 2" xfId="3462"/>
    <cellStyle name="Normal 8 5" xfId="3463"/>
    <cellStyle name="Normal 8 6" xfId="3464"/>
    <cellStyle name="Normal 8 7" xfId="3465"/>
    <cellStyle name="Normal 8 8" xfId="3466"/>
    <cellStyle name="Normal 80" xfId="3467"/>
    <cellStyle name="Normal 81" xfId="3468"/>
    <cellStyle name="Normal 82" xfId="3469"/>
    <cellStyle name="Normal 83" xfId="3470"/>
    <cellStyle name="Normal 84" xfId="3471"/>
    <cellStyle name="Normal 85" xfId="3472"/>
    <cellStyle name="Normal 86" xfId="3473"/>
    <cellStyle name="Normal 87" xfId="3474"/>
    <cellStyle name="Normal 88" xfId="3475"/>
    <cellStyle name="Normal 89" xfId="3476"/>
    <cellStyle name="Normal 9" xfId="5"/>
    <cellStyle name="Normal 9 2" xfId="3477"/>
    <cellStyle name="Normal 9 2 2" xfId="3478"/>
    <cellStyle name="Normal 9 2 2 2" xfId="3479"/>
    <cellStyle name="Normal 9 2 3" xfId="3480"/>
    <cellStyle name="Normal 9 2 4" xfId="3481"/>
    <cellStyle name="Normal 9 3" xfId="3482"/>
    <cellStyle name="Normal 9 4" xfId="3483"/>
    <cellStyle name="Normal 9 4 2" xfId="3484"/>
    <cellStyle name="Normal 9 5" xfId="3485"/>
    <cellStyle name="Normal 9 5 2" xfId="3486"/>
    <cellStyle name="Normal 9 6" xfId="3487"/>
    <cellStyle name="Normal 9 7" xfId="3488"/>
    <cellStyle name="Normal 9 8" xfId="3489"/>
    <cellStyle name="Normal 90" xfId="3490"/>
    <cellStyle name="Normal 91" xfId="3491"/>
    <cellStyle name="Normal 92" xfId="3492"/>
    <cellStyle name="Normal 93" xfId="3493"/>
    <cellStyle name="Normal 94" xfId="3494"/>
    <cellStyle name="Normal 95" xfId="3495"/>
    <cellStyle name="Normal 96" xfId="3496"/>
    <cellStyle name="Normal 97" xfId="3497"/>
    <cellStyle name="Normal 98" xfId="3498"/>
    <cellStyle name="Normal 99" xfId="3499"/>
    <cellStyle name="Notas 2" xfId="3500"/>
    <cellStyle name="Notas 2 10" xfId="3501"/>
    <cellStyle name="Notas 2 10 2" xfId="3502"/>
    <cellStyle name="Notas 2 11" xfId="3503"/>
    <cellStyle name="Notas 2 11 2" xfId="3504"/>
    <cellStyle name="Notas 2 12" xfId="3505"/>
    <cellStyle name="Notas 2 12 2" xfId="3506"/>
    <cellStyle name="Notas 2 13" xfId="3507"/>
    <cellStyle name="Notas 2 13 2" xfId="3508"/>
    <cellStyle name="Notas 2 14" xfId="3509"/>
    <cellStyle name="Notas 2 14 2" xfId="3510"/>
    <cellStyle name="Notas 2 14 3" xfId="3511"/>
    <cellStyle name="Notas 2 14 3 2" xfId="3512"/>
    <cellStyle name="Notas 2 14 3 3" xfId="3513"/>
    <cellStyle name="Notas 2 14 3 4" xfId="3514"/>
    <cellStyle name="Notas 2 14 4" xfId="3515"/>
    <cellStyle name="Notas 2 14 4 2" xfId="3516"/>
    <cellStyle name="Notas 2 14 4 3" xfId="3517"/>
    <cellStyle name="Notas 2 14 5" xfId="3518"/>
    <cellStyle name="Notas 2 14 6" xfId="3519"/>
    <cellStyle name="Notas 2 15" xfId="3520"/>
    <cellStyle name="Notas 2 15 2" xfId="3521"/>
    <cellStyle name="Notas 2 15 3" xfId="3522"/>
    <cellStyle name="Notas 2 15 4" xfId="3523"/>
    <cellStyle name="Notas 2 16" xfId="3524"/>
    <cellStyle name="Notas 2 17" xfId="3525"/>
    <cellStyle name="Notas 2 2" xfId="3526"/>
    <cellStyle name="Notas 2 2 2" xfId="3527"/>
    <cellStyle name="Notas 2 2 2 2" xfId="3528"/>
    <cellStyle name="Notas 2 2 2 2 2" xfId="3529"/>
    <cellStyle name="Notas 2 2 2 2 3" xfId="3530"/>
    <cellStyle name="Notas 2 2 2 2 3 2" xfId="3531"/>
    <cellStyle name="Notas 2 2 2 2 3 2 2" xfId="3532"/>
    <cellStyle name="Notas 2 2 2 2 3 2 3" xfId="3533"/>
    <cellStyle name="Notas 2 2 2 2 3 2 4" xfId="3534"/>
    <cellStyle name="Notas 2 2 2 2 3 3" xfId="3535"/>
    <cellStyle name="Notas 2 2 2 2 3 3 2" xfId="3536"/>
    <cellStyle name="Notas 2 2 2 2 3 3 3" xfId="3537"/>
    <cellStyle name="Notas 2 2 2 2 3 4" xfId="3538"/>
    <cellStyle name="Notas 2 2 2 2 3 5" xfId="3539"/>
    <cellStyle name="Notas 2 2 2 3" xfId="3540"/>
    <cellStyle name="Notas 2 2 2 3 2" xfId="3541"/>
    <cellStyle name="Notas 2 2 2 4" xfId="3542"/>
    <cellStyle name="Notas 2 2 2 5" xfId="3543"/>
    <cellStyle name="Notas 2 2 2 5 2" xfId="3544"/>
    <cellStyle name="Notas 2 2 2 5 3" xfId="3545"/>
    <cellStyle name="Notas 2 2 2 5 3 2" xfId="3546"/>
    <cellStyle name="Notas 2 2 2 5 3 3" xfId="3547"/>
    <cellStyle name="Notas 2 2 2 5 3 4" xfId="3548"/>
    <cellStyle name="Notas 2 2 2 5 4" xfId="3549"/>
    <cellStyle name="Notas 2 2 2 5 4 2" xfId="3550"/>
    <cellStyle name="Notas 2 2 2 5 4 3" xfId="3551"/>
    <cellStyle name="Notas 2 2 2 5 5" xfId="3552"/>
    <cellStyle name="Notas 2 2 2 5 6" xfId="3553"/>
    <cellStyle name="Notas 2 2 3" xfId="3554"/>
    <cellStyle name="Notas 2 2 3 2" xfId="3555"/>
    <cellStyle name="Notas 2 2 3 2 2" xfId="3556"/>
    <cellStyle name="Notas 2 2 3 2 3" xfId="3557"/>
    <cellStyle name="Notas 2 2 3 2 3 2" xfId="3558"/>
    <cellStyle name="Notas 2 2 3 2 3 2 2" xfId="3559"/>
    <cellStyle name="Notas 2 2 3 2 3 2 3" xfId="3560"/>
    <cellStyle name="Notas 2 2 3 2 3 2 4" xfId="3561"/>
    <cellStyle name="Notas 2 2 3 2 3 3" xfId="3562"/>
    <cellStyle name="Notas 2 2 3 2 3 3 2" xfId="3563"/>
    <cellStyle name="Notas 2 2 3 2 3 3 3" xfId="3564"/>
    <cellStyle name="Notas 2 2 3 2 3 4" xfId="3565"/>
    <cellStyle name="Notas 2 2 3 2 3 5" xfId="3566"/>
    <cellStyle name="Notas 2 2 3 3" xfId="3567"/>
    <cellStyle name="Notas 2 2 3 3 2" xfId="3568"/>
    <cellStyle name="Notas 2 2 3 4" xfId="3569"/>
    <cellStyle name="Notas 2 2 3 5" xfId="3570"/>
    <cellStyle name="Notas 2 2 3 5 2" xfId="3571"/>
    <cellStyle name="Notas 2 2 3 5 3" xfId="3572"/>
    <cellStyle name="Notas 2 2 3 5 3 2" xfId="3573"/>
    <cellStyle name="Notas 2 2 3 5 3 3" xfId="3574"/>
    <cellStyle name="Notas 2 2 3 5 3 4" xfId="3575"/>
    <cellStyle name="Notas 2 2 3 5 4" xfId="3576"/>
    <cellStyle name="Notas 2 2 3 5 4 2" xfId="3577"/>
    <cellStyle name="Notas 2 2 3 5 4 3" xfId="3578"/>
    <cellStyle name="Notas 2 2 3 5 5" xfId="3579"/>
    <cellStyle name="Notas 2 2 3 5 6" xfId="3580"/>
    <cellStyle name="Notas 2 2 4" xfId="3581"/>
    <cellStyle name="Notas 2 2 4 2" xfId="3582"/>
    <cellStyle name="Notas 2 2 4 3" xfId="3583"/>
    <cellStyle name="Notas 2 2 4 3 2" xfId="3584"/>
    <cellStyle name="Notas 2 2 4 3 2 2" xfId="3585"/>
    <cellStyle name="Notas 2 2 4 3 2 3" xfId="3586"/>
    <cellStyle name="Notas 2 2 4 3 2 4" xfId="3587"/>
    <cellStyle name="Notas 2 2 4 3 3" xfId="3588"/>
    <cellStyle name="Notas 2 2 4 3 3 2" xfId="3589"/>
    <cellStyle name="Notas 2 2 4 3 3 3" xfId="3590"/>
    <cellStyle name="Notas 2 2 4 3 4" xfId="3591"/>
    <cellStyle name="Notas 2 2 4 3 5" xfId="3592"/>
    <cellStyle name="Notas 2 2 5" xfId="3593"/>
    <cellStyle name="Notas 2 2 5 2" xfId="3594"/>
    <cellStyle name="Notas 2 2 6" xfId="3595"/>
    <cellStyle name="Notas 2 2 6 2" xfId="3596"/>
    <cellStyle name="Notas 2 2 7" xfId="3597"/>
    <cellStyle name="Notas 2 2 7 2" xfId="3598"/>
    <cellStyle name="Notas 2 2 7 3" xfId="3599"/>
    <cellStyle name="Notas 2 2 7 3 2" xfId="3600"/>
    <cellStyle name="Notas 2 2 7 3 3" xfId="3601"/>
    <cellStyle name="Notas 2 2 7 3 4" xfId="3602"/>
    <cellStyle name="Notas 2 2 7 4" xfId="3603"/>
    <cellStyle name="Notas 2 2 7 4 2" xfId="3604"/>
    <cellStyle name="Notas 2 2 7 4 3" xfId="3605"/>
    <cellStyle name="Notas 2 2 7 5" xfId="3606"/>
    <cellStyle name="Notas 2 2 7 6" xfId="3607"/>
    <cellStyle name="Notas 2 3" xfId="3608"/>
    <cellStyle name="Notas 2 3 2" xfId="3609"/>
    <cellStyle name="Notas 2 3 2 2" xfId="3610"/>
    <cellStyle name="Notas 2 3 2 3" xfId="3611"/>
    <cellStyle name="Notas 2 3 2 3 2" xfId="3612"/>
    <cellStyle name="Notas 2 3 2 3 2 2" xfId="3613"/>
    <cellStyle name="Notas 2 3 2 3 2 3" xfId="3614"/>
    <cellStyle name="Notas 2 3 2 3 2 4" xfId="3615"/>
    <cellStyle name="Notas 2 3 2 3 3" xfId="3616"/>
    <cellStyle name="Notas 2 3 2 3 3 2" xfId="3617"/>
    <cellStyle name="Notas 2 3 2 3 3 3" xfId="3618"/>
    <cellStyle name="Notas 2 3 2 3 4" xfId="3619"/>
    <cellStyle name="Notas 2 3 2 3 5" xfId="3620"/>
    <cellStyle name="Notas 2 3 3" xfId="3621"/>
    <cellStyle name="Notas 2 3 3 2" xfId="3622"/>
    <cellStyle name="Notas 2 3 4" xfId="3623"/>
    <cellStyle name="Notas 2 3 5" xfId="3624"/>
    <cellStyle name="Notas 2 3 5 2" xfId="3625"/>
    <cellStyle name="Notas 2 3 5 3" xfId="3626"/>
    <cellStyle name="Notas 2 3 5 3 2" xfId="3627"/>
    <cellStyle name="Notas 2 3 5 3 3" xfId="3628"/>
    <cellStyle name="Notas 2 3 5 3 4" xfId="3629"/>
    <cellStyle name="Notas 2 3 5 4" xfId="3630"/>
    <cellStyle name="Notas 2 3 5 4 2" xfId="3631"/>
    <cellStyle name="Notas 2 3 5 4 3" xfId="3632"/>
    <cellStyle name="Notas 2 3 5 5" xfId="3633"/>
    <cellStyle name="Notas 2 3 5 6" xfId="3634"/>
    <cellStyle name="Notas 2 4" xfId="3635"/>
    <cellStyle name="Notas 2 4 2" xfId="3636"/>
    <cellStyle name="Notas 2 4 2 2" xfId="3637"/>
    <cellStyle name="Notas 2 4 2 3" xfId="3638"/>
    <cellStyle name="Notas 2 4 2 3 2" xfId="3639"/>
    <cellStyle name="Notas 2 4 2 3 2 2" xfId="3640"/>
    <cellStyle name="Notas 2 4 2 3 2 3" xfId="3641"/>
    <cellStyle name="Notas 2 4 2 3 2 4" xfId="3642"/>
    <cellStyle name="Notas 2 4 2 3 3" xfId="3643"/>
    <cellStyle name="Notas 2 4 2 3 3 2" xfId="3644"/>
    <cellStyle name="Notas 2 4 2 3 3 3" xfId="3645"/>
    <cellStyle name="Notas 2 4 2 3 4" xfId="3646"/>
    <cellStyle name="Notas 2 4 2 3 5" xfId="3647"/>
    <cellStyle name="Notas 2 4 3" xfId="3648"/>
    <cellStyle name="Notas 2 4 3 2" xfId="3649"/>
    <cellStyle name="Notas 2 4 4" xfId="3650"/>
    <cellStyle name="Notas 2 4 5" xfId="3651"/>
    <cellStyle name="Notas 2 4 5 2" xfId="3652"/>
    <cellStyle name="Notas 2 4 5 3" xfId="3653"/>
    <cellStyle name="Notas 2 4 5 3 2" xfId="3654"/>
    <cellStyle name="Notas 2 4 5 3 3" xfId="3655"/>
    <cellStyle name="Notas 2 4 5 3 4" xfId="3656"/>
    <cellStyle name="Notas 2 4 5 4" xfId="3657"/>
    <cellStyle name="Notas 2 4 5 4 2" xfId="3658"/>
    <cellStyle name="Notas 2 4 5 4 3" xfId="3659"/>
    <cellStyle name="Notas 2 4 5 5" xfId="3660"/>
    <cellStyle name="Notas 2 4 5 6" xfId="3661"/>
    <cellStyle name="Notas 2 5" xfId="3662"/>
    <cellStyle name="Notas 2 5 2" xfId="3663"/>
    <cellStyle name="Notas 2 5 2 2" xfId="3664"/>
    <cellStyle name="Notas 2 5 2 3" xfId="3665"/>
    <cellStyle name="Notas 2 5 2 3 2" xfId="3666"/>
    <cellStyle name="Notas 2 5 2 3 2 2" xfId="3667"/>
    <cellStyle name="Notas 2 5 2 3 2 3" xfId="3668"/>
    <cellStyle name="Notas 2 5 2 3 2 4" xfId="3669"/>
    <cellStyle name="Notas 2 5 2 3 3" xfId="3670"/>
    <cellStyle name="Notas 2 5 2 3 3 2" xfId="3671"/>
    <cellStyle name="Notas 2 5 2 3 3 3" xfId="3672"/>
    <cellStyle name="Notas 2 5 2 3 4" xfId="3673"/>
    <cellStyle name="Notas 2 5 2 3 5" xfId="3674"/>
    <cellStyle name="Notas 2 5 3" xfId="3675"/>
    <cellStyle name="Notas 2 5 3 2" xfId="3676"/>
    <cellStyle name="Notas 2 5 4" xfId="3677"/>
    <cellStyle name="Notas 2 5 5" xfId="3678"/>
    <cellStyle name="Notas 2 5 5 2" xfId="3679"/>
    <cellStyle name="Notas 2 5 5 3" xfId="3680"/>
    <cellStyle name="Notas 2 5 5 3 2" xfId="3681"/>
    <cellStyle name="Notas 2 5 5 3 3" xfId="3682"/>
    <cellStyle name="Notas 2 5 5 3 4" xfId="3683"/>
    <cellStyle name="Notas 2 5 5 4" xfId="3684"/>
    <cellStyle name="Notas 2 5 5 4 2" xfId="3685"/>
    <cellStyle name="Notas 2 5 5 4 3" xfId="3686"/>
    <cellStyle name="Notas 2 5 5 5" xfId="3687"/>
    <cellStyle name="Notas 2 5 5 6" xfId="3688"/>
    <cellStyle name="Notas 2 6" xfId="3689"/>
    <cellStyle name="Notas 2 6 2" xfId="3690"/>
    <cellStyle name="Notas 2 6 3" xfId="3691"/>
    <cellStyle name="Notas 2 6 3 2" xfId="3692"/>
    <cellStyle name="Notas 2 6 3 2 2" xfId="3693"/>
    <cellStyle name="Notas 2 6 3 2 3" xfId="3694"/>
    <cellStyle name="Notas 2 6 3 2 4" xfId="3695"/>
    <cellStyle name="Notas 2 6 3 3" xfId="3696"/>
    <cellStyle name="Notas 2 6 3 3 2" xfId="3697"/>
    <cellStyle name="Notas 2 6 3 3 3" xfId="3698"/>
    <cellStyle name="Notas 2 6 3 4" xfId="3699"/>
    <cellStyle name="Notas 2 6 3 5" xfId="3700"/>
    <cellStyle name="Notas 2 7" xfId="3701"/>
    <cellStyle name="Notas 2 7 2" xfId="3702"/>
    <cellStyle name="Notas 2 7 3" xfId="3703"/>
    <cellStyle name="Notas 2 7 3 2" xfId="3704"/>
    <cellStyle name="Notas 2 7 3 2 2" xfId="3705"/>
    <cellStyle name="Notas 2 7 3 2 3" xfId="3706"/>
    <cellStyle name="Notas 2 7 3 2 4" xfId="3707"/>
    <cellStyle name="Notas 2 7 3 3" xfId="3708"/>
    <cellStyle name="Notas 2 7 3 3 2" xfId="3709"/>
    <cellStyle name="Notas 2 7 3 3 3" xfId="3710"/>
    <cellStyle name="Notas 2 7 3 4" xfId="3711"/>
    <cellStyle name="Notas 2 7 3 5" xfId="3712"/>
    <cellStyle name="Notas 2 8" xfId="3713"/>
    <cellStyle name="Notas 2 8 2" xfId="3714"/>
    <cellStyle name="Notas 2 9" xfId="3715"/>
    <cellStyle name="Notas 2 9 2" xfId="3716"/>
    <cellStyle name="Notas 3" xfId="3717"/>
    <cellStyle name="Notas 3 2" xfId="3718"/>
    <cellStyle name="Notas 3 3" xfId="3719"/>
    <cellStyle name="Notas 3 3 2" xfId="3720"/>
    <cellStyle name="Notas 3 3 2 2" xfId="3721"/>
    <cellStyle name="Notas 3 3 2 3" xfId="3722"/>
    <cellStyle name="Notas 3 3 2 4" xfId="3723"/>
    <cellStyle name="Notas 3 3 3" xfId="3724"/>
    <cellStyle name="Notas 3 3 3 2" xfId="3725"/>
    <cellStyle name="Notas 3 3 3 3" xfId="3726"/>
    <cellStyle name="Notas 3 3 4" xfId="3727"/>
    <cellStyle name="Notas 3 3 5" xfId="3728"/>
    <cellStyle name="Notas 3 4" xfId="3729"/>
    <cellStyle name="Note" xfId="3730"/>
    <cellStyle name="Note 2" xfId="3731"/>
    <cellStyle name="Note 2 2" xfId="3732"/>
    <cellStyle name="Note 2 2 2" xfId="3733"/>
    <cellStyle name="Note 2 2 3" xfId="3734"/>
    <cellStyle name="Note 2 2 4" xfId="3735"/>
    <cellStyle name="Note 2 2 5" xfId="3736"/>
    <cellStyle name="Note 2 3" xfId="3737"/>
    <cellStyle name="Note 2 4" xfId="3738"/>
    <cellStyle name="Note 2 5" xfId="3739"/>
    <cellStyle name="Note 2 6" xfId="3740"/>
    <cellStyle name="Note 3" xfId="3741"/>
    <cellStyle name="Note 3 2" xfId="3742"/>
    <cellStyle name="Note 3 3" xfId="3743"/>
    <cellStyle name="Note 3 4" xfId="3744"/>
    <cellStyle name="Note 3 5" xfId="3745"/>
    <cellStyle name="Note 4" xfId="3746"/>
    <cellStyle name="Note 4 2" xfId="3747"/>
    <cellStyle name="Note 4 3" xfId="3748"/>
    <cellStyle name="Note 4 4" xfId="3749"/>
    <cellStyle name="Note 4 5" xfId="3750"/>
    <cellStyle name="Note 5" xfId="3751"/>
    <cellStyle name="Note 6" xfId="3752"/>
    <cellStyle name="Note 7" xfId="3753"/>
    <cellStyle name="Output" xfId="3754"/>
    <cellStyle name="Output 2" xfId="3755"/>
    <cellStyle name="Output 2 2" xfId="3756"/>
    <cellStyle name="Output 2 3" xfId="3757"/>
    <cellStyle name="Output 2 4" xfId="3758"/>
    <cellStyle name="Output 2 5" xfId="3759"/>
    <cellStyle name="Output 3" xfId="3760"/>
    <cellStyle name="Output 4" xfId="3761"/>
    <cellStyle name="Output 5" xfId="3762"/>
    <cellStyle name="Output 6" xfId="3763"/>
    <cellStyle name="p" xfId="3764"/>
    <cellStyle name="Pame" xfId="3765"/>
    <cellStyle name="Percent" xfId="3766"/>
    <cellStyle name="Percent 2" xfId="3767"/>
    <cellStyle name="Percent 2 2" xfId="3768"/>
    <cellStyle name="Percent 3" xfId="3769"/>
    <cellStyle name="Percent 4" xfId="3770"/>
    <cellStyle name="Percent 5" xfId="3771"/>
    <cellStyle name="Percent 6" xfId="3772"/>
    <cellStyle name="Percent 7" xfId="3773"/>
    <cellStyle name="Percent 7 2" xfId="3774"/>
    <cellStyle name="Percent 8" xfId="3775"/>
    <cellStyle name="Percent 9" xfId="3776"/>
    <cellStyle name="Porcentaje" xfId="2" builtinId="5"/>
    <cellStyle name="Porcentaje 10" xfId="3777"/>
    <cellStyle name="Porcentaje 10 2" xfId="3778"/>
    <cellStyle name="Porcentaje 10 2 2" xfId="3779"/>
    <cellStyle name="Porcentaje 10 2 3" xfId="3780"/>
    <cellStyle name="Porcentaje 10 2 4" xfId="3781"/>
    <cellStyle name="Porcentaje 10 3" xfId="3782"/>
    <cellStyle name="Porcentaje 10 3 2" xfId="3783"/>
    <cellStyle name="Porcentaje 10 3 3" xfId="3784"/>
    <cellStyle name="Porcentaje 10 4" xfId="3785"/>
    <cellStyle name="Porcentaje 10 5" xfId="3786"/>
    <cellStyle name="Porcentaje 11" xfId="3787"/>
    <cellStyle name="Porcentaje 11 2" xfId="3788"/>
    <cellStyle name="Porcentaje 11 2 2" xfId="3789"/>
    <cellStyle name="Porcentaje 11 2 3" xfId="3790"/>
    <cellStyle name="Porcentaje 11 2 4" xfId="3791"/>
    <cellStyle name="Porcentaje 11 3" xfId="3792"/>
    <cellStyle name="Porcentaje 11 3 2" xfId="3793"/>
    <cellStyle name="Porcentaje 11 3 3" xfId="3794"/>
    <cellStyle name="Porcentaje 11 4" xfId="3795"/>
    <cellStyle name="Porcentaje 11 5" xfId="3796"/>
    <cellStyle name="Porcentaje 11 6" xfId="3797"/>
    <cellStyle name="Porcentaje 12" xfId="3798"/>
    <cellStyle name="Porcentaje 12 2" xfId="3799"/>
    <cellStyle name="Porcentaje 13" xfId="3800"/>
    <cellStyle name="Porcentaje 2" xfId="3801"/>
    <cellStyle name="Porcentaje 2 2" xfId="3802"/>
    <cellStyle name="Porcentaje 2 2 2" xfId="3803"/>
    <cellStyle name="Porcentaje 2 2 3" xfId="3804"/>
    <cellStyle name="Porcentaje 2 2 3 2" xfId="3805"/>
    <cellStyle name="Porcentaje 2 2 3 3" xfId="3806"/>
    <cellStyle name="Porcentaje 2 2 3 3 2" xfId="3807"/>
    <cellStyle name="Porcentaje 2 2 3 3 3" xfId="3808"/>
    <cellStyle name="Porcentaje 2 2 3 3 4" xfId="3809"/>
    <cellStyle name="Porcentaje 2 2 3 4" xfId="3810"/>
    <cellStyle name="Porcentaje 2 2 3 4 2" xfId="3811"/>
    <cellStyle name="Porcentaje 2 2 3 4 3" xfId="3812"/>
    <cellStyle name="Porcentaje 2 2 3 5" xfId="3813"/>
    <cellStyle name="Porcentaje 2 2 3 6" xfId="3814"/>
    <cellStyle name="Porcentaje 2 2 4" xfId="3815"/>
    <cellStyle name="Porcentaje 2 3" xfId="3816"/>
    <cellStyle name="Porcentaje 2 3 2" xfId="3817"/>
    <cellStyle name="Porcentaje 2 3 3" xfId="3818"/>
    <cellStyle name="Porcentaje 2 3 4" xfId="3819"/>
    <cellStyle name="Porcentaje 2 4" xfId="3820"/>
    <cellStyle name="Porcentaje 2 4 2" xfId="3821"/>
    <cellStyle name="Porcentaje 2 4 3" xfId="3822"/>
    <cellStyle name="Porcentaje 2 4 3 2" xfId="3823"/>
    <cellStyle name="Porcentaje 2 4 3 3" xfId="3824"/>
    <cellStyle name="Porcentaje 2 4 3 4" xfId="3825"/>
    <cellStyle name="Porcentaje 2 4 4" xfId="3826"/>
    <cellStyle name="Porcentaje 2 4 4 2" xfId="3827"/>
    <cellStyle name="Porcentaje 2 4 4 3" xfId="3828"/>
    <cellStyle name="Porcentaje 2 4 5" xfId="3829"/>
    <cellStyle name="Porcentaje 2 4 6" xfId="3830"/>
    <cellStyle name="Porcentaje 2 5" xfId="3831"/>
    <cellStyle name="Porcentaje 2 6" xfId="3832"/>
    <cellStyle name="Porcentaje 3" xfId="3833"/>
    <cellStyle name="Porcentaje 3 2" xfId="3834"/>
    <cellStyle name="Porcentaje 3 2 2" xfId="3835"/>
    <cellStyle name="Porcentaje 3 3" xfId="3836"/>
    <cellStyle name="Porcentaje 3 3 2" xfId="3837"/>
    <cellStyle name="Porcentaje 3 3 3" xfId="3838"/>
    <cellStyle name="Porcentaje 3 3 3 2" xfId="3839"/>
    <cellStyle name="Porcentaje 3 3 3 2 2" xfId="3840"/>
    <cellStyle name="Porcentaje 3 3 3 2 3" xfId="3841"/>
    <cellStyle name="Porcentaje 3 3 3 2 4" xfId="3842"/>
    <cellStyle name="Porcentaje 3 3 3 3" xfId="3843"/>
    <cellStyle name="Porcentaje 3 3 3 3 2" xfId="3844"/>
    <cellStyle name="Porcentaje 3 3 3 3 3" xfId="3845"/>
    <cellStyle name="Porcentaje 3 3 3 4" xfId="3846"/>
    <cellStyle name="Porcentaje 3 3 3 5" xfId="3847"/>
    <cellStyle name="Porcentaje 3 4" xfId="3848"/>
    <cellStyle name="Porcentaje 3 5" xfId="3849"/>
    <cellStyle name="Porcentaje 3 6" xfId="3850"/>
    <cellStyle name="Porcentaje 4" xfId="3851"/>
    <cellStyle name="Porcentaje 4 2" xfId="3852"/>
    <cellStyle name="Porcentaje 4 2 2" xfId="3853"/>
    <cellStyle name="Porcentaje 4 2 3" xfId="3854"/>
    <cellStyle name="Porcentaje 4 2 3 2" xfId="3855"/>
    <cellStyle name="Porcentaje 4 2 3 2 2" xfId="3856"/>
    <cellStyle name="Porcentaje 4 2 3 2 3" xfId="3857"/>
    <cellStyle name="Porcentaje 4 2 3 2 4" xfId="3858"/>
    <cellStyle name="Porcentaje 4 2 3 3" xfId="3859"/>
    <cellStyle name="Porcentaje 4 2 3 3 2" xfId="3860"/>
    <cellStyle name="Porcentaje 4 2 3 3 3" xfId="3861"/>
    <cellStyle name="Porcentaje 4 2 3 4" xfId="3862"/>
    <cellStyle name="Porcentaje 4 2 3 5" xfId="3863"/>
    <cellStyle name="Porcentaje 4 3" xfId="3864"/>
    <cellStyle name="Porcentaje 4 3 2" xfId="3865"/>
    <cellStyle name="Porcentaje 4 4" xfId="3866"/>
    <cellStyle name="Porcentaje 4 5" xfId="3867"/>
    <cellStyle name="Porcentaje 4 5 2" xfId="3868"/>
    <cellStyle name="Porcentaje 4 5 3" xfId="3869"/>
    <cellStyle name="Porcentaje 4 5 3 2" xfId="3870"/>
    <cellStyle name="Porcentaje 4 5 3 3" xfId="3871"/>
    <cellStyle name="Porcentaje 4 5 3 4" xfId="3872"/>
    <cellStyle name="Porcentaje 4 5 4" xfId="3873"/>
    <cellStyle name="Porcentaje 4 5 4 2" xfId="3874"/>
    <cellStyle name="Porcentaje 4 5 4 3" xfId="3875"/>
    <cellStyle name="Porcentaje 4 5 5" xfId="3876"/>
    <cellStyle name="Porcentaje 4 5 6" xfId="3877"/>
    <cellStyle name="Porcentaje 4 6" xfId="3878"/>
    <cellStyle name="Porcentaje 4 7" xfId="3879"/>
    <cellStyle name="Porcentaje 5" xfId="3880"/>
    <cellStyle name="Porcentaje 5 2" xfId="3881"/>
    <cellStyle name="Porcentaje 5 3" xfId="3882"/>
    <cellStyle name="Porcentaje 5 4" xfId="3883"/>
    <cellStyle name="Porcentaje 6" xfId="3884"/>
    <cellStyle name="Porcentaje 6 2" xfId="3885"/>
    <cellStyle name="Porcentaje 7" xfId="3886"/>
    <cellStyle name="Porcentaje 7 2" xfId="3887"/>
    <cellStyle name="Porcentaje 8" xfId="3888"/>
    <cellStyle name="Porcentaje 9" xfId="3889"/>
    <cellStyle name="Porcentaje 9 2" xfId="3890"/>
    <cellStyle name="Porcentaje 9 3" xfId="3891"/>
    <cellStyle name="Porcentaje 9 3 2" xfId="3892"/>
    <cellStyle name="Porcentaje 9 3 3" xfId="3893"/>
    <cellStyle name="Porcentaje 9 3 4" xfId="3894"/>
    <cellStyle name="Porcentaje 9 4" xfId="3895"/>
    <cellStyle name="Porcentaje 9 4 2" xfId="3896"/>
    <cellStyle name="Porcentaje 9 4 3" xfId="3897"/>
    <cellStyle name="Porcentaje 9 5" xfId="3898"/>
    <cellStyle name="Porcentaje 9 6" xfId="3899"/>
    <cellStyle name="Porcentual 2" xfId="3900"/>
    <cellStyle name="Porcentual 2 2" xfId="3901"/>
    <cellStyle name="Porcentual 2 3" xfId="3902"/>
    <cellStyle name="Porcentual 2 4" xfId="3903"/>
    <cellStyle name="Porcentual 2 5" xfId="3904"/>
    <cellStyle name="Porcentual 2 6" xfId="3905"/>
    <cellStyle name="Porcentual 3" xfId="3906"/>
    <cellStyle name="Porcentual 3 10" xfId="3907"/>
    <cellStyle name="Porcentual 3 10 2" xfId="3908"/>
    <cellStyle name="Porcentual 3 11" xfId="3909"/>
    <cellStyle name="Porcentual 3 2" xfId="3910"/>
    <cellStyle name="Porcentual 3 2 2" xfId="3911"/>
    <cellStyle name="Porcentual 3 2 2 2" xfId="3912"/>
    <cellStyle name="Porcentual 3 2 2 2 2" xfId="3913"/>
    <cellStyle name="Porcentual 3 2 2 2 3" xfId="3914"/>
    <cellStyle name="Porcentual 3 2 2 2 4" xfId="3915"/>
    <cellStyle name="Porcentual 3 2 2 3" xfId="3916"/>
    <cellStyle name="Porcentual 3 2 2 3 2" xfId="3917"/>
    <cellStyle name="Porcentual 3 2 2 3 3" xfId="3918"/>
    <cellStyle name="Porcentual 3 2 2 4" xfId="3919"/>
    <cellStyle name="Porcentual 3 2 2 5" xfId="3920"/>
    <cellStyle name="Porcentual 3 2 3" xfId="3921"/>
    <cellStyle name="Porcentual 3 2 3 2" xfId="3922"/>
    <cellStyle name="Porcentual 3 2 3 2 2" xfId="3923"/>
    <cellStyle name="Porcentual 3 2 3 2 3" xfId="3924"/>
    <cellStyle name="Porcentual 3 2 3 2 4" xfId="3925"/>
    <cellStyle name="Porcentual 3 2 3 3" xfId="3926"/>
    <cellStyle name="Porcentual 3 2 3 3 2" xfId="3927"/>
    <cellStyle name="Porcentual 3 2 3 3 3" xfId="3928"/>
    <cellStyle name="Porcentual 3 2 3 4" xfId="3929"/>
    <cellStyle name="Porcentual 3 2 3 5" xfId="3930"/>
    <cellStyle name="Porcentual 3 3" xfId="3931"/>
    <cellStyle name="Porcentual 3 3 2" xfId="3932"/>
    <cellStyle name="Porcentual 3 3 3" xfId="3933"/>
    <cellStyle name="Porcentual 3 3 3 2" xfId="3934"/>
    <cellStyle name="Porcentual 3 3 3 2 2" xfId="3935"/>
    <cellStyle name="Porcentual 3 3 3 2 3" xfId="3936"/>
    <cellStyle name="Porcentual 3 3 3 2 4" xfId="3937"/>
    <cellStyle name="Porcentual 3 3 3 3" xfId="3938"/>
    <cellStyle name="Porcentual 3 3 3 3 2" xfId="3939"/>
    <cellStyle name="Porcentual 3 3 3 3 3" xfId="3940"/>
    <cellStyle name="Porcentual 3 3 3 4" xfId="3941"/>
    <cellStyle name="Porcentual 3 3 3 5" xfId="3942"/>
    <cellStyle name="Porcentual 3 4" xfId="3943"/>
    <cellStyle name="Porcentual 3 4 2" xfId="3944"/>
    <cellStyle name="Porcentual 3 5" xfId="3945"/>
    <cellStyle name="Porcentual 3 6" xfId="3946"/>
    <cellStyle name="Porcentual 3 6 2" xfId="3947"/>
    <cellStyle name="Porcentual 3 7" xfId="3948"/>
    <cellStyle name="Porcentual 3 7 2" xfId="3949"/>
    <cellStyle name="Porcentual 3 7 2 2" xfId="3950"/>
    <cellStyle name="Porcentual 3 7 2 3" xfId="3951"/>
    <cellStyle name="Porcentual 3 7 2 4" xfId="3952"/>
    <cellStyle name="Porcentual 3 7 3" xfId="3953"/>
    <cellStyle name="Porcentual 3 7 3 2" xfId="3954"/>
    <cellStyle name="Porcentual 3 7 3 3" xfId="3955"/>
    <cellStyle name="Porcentual 3 7 4" xfId="3956"/>
    <cellStyle name="Porcentual 3 7 5" xfId="3957"/>
    <cellStyle name="Porcentual 3 8" xfId="3958"/>
    <cellStyle name="Porcentual 3 9" xfId="3959"/>
    <cellStyle name="Porcentual 3 9 2" xfId="3960"/>
    <cellStyle name="Porcentual 3 9 2 2" xfId="3961"/>
    <cellStyle name="Porcentual 3 9 2 3" xfId="3962"/>
    <cellStyle name="Porcentual 3 9 2 4" xfId="3963"/>
    <cellStyle name="Porcentual 3 9 3" xfId="3964"/>
    <cellStyle name="Porcentual 3 9 3 2" xfId="3965"/>
    <cellStyle name="Porcentual 3 9 3 3" xfId="3966"/>
    <cellStyle name="Porcentual 3 9 4" xfId="3967"/>
    <cellStyle name="Porcentual 3 9 5" xfId="3968"/>
    <cellStyle name="Porcentual 4" xfId="3969"/>
    <cellStyle name="Porcentual 4 2" xfId="3970"/>
    <cellStyle name="Porcentual 5" xfId="3971"/>
    <cellStyle name="Porcentual 5 2" xfId="3972"/>
    <cellStyle name="Porcentual 5 3" xfId="3973"/>
    <cellStyle name="Porcentual 6" xfId="3974"/>
    <cellStyle name="Porcentual 6 2" xfId="3975"/>
    <cellStyle name="Porcentual 6 3" xfId="3976"/>
    <cellStyle name="Porcentual 7" xfId="3977"/>
    <cellStyle name="Porcentual 7 2" xfId="3978"/>
    <cellStyle name="Porcentual 7 3" xfId="3979"/>
    <cellStyle name="Porcentual 7 3 2" xfId="3980"/>
    <cellStyle name="Porcentual 7 3 2 2" xfId="3981"/>
    <cellStyle name="Porcentual 7 3 2 3" xfId="3982"/>
    <cellStyle name="Porcentual 7 3 2 4" xfId="3983"/>
    <cellStyle name="Porcentual 7 3 3" xfId="3984"/>
    <cellStyle name="Porcentual 7 3 3 2" xfId="3985"/>
    <cellStyle name="Porcentual 7 3 3 3" xfId="3986"/>
    <cellStyle name="Porcentual 7 3 4" xfId="3987"/>
    <cellStyle name="Porcentual 7 3 5" xfId="3988"/>
    <cellStyle name="Porcentual 7 4" xfId="3989"/>
    <cellStyle name="Porcentual 7 4 2" xfId="3990"/>
    <cellStyle name="Salida 2" xfId="3991"/>
    <cellStyle name="Salida 2 2" xfId="3992"/>
    <cellStyle name="Salida 2 2 2" xfId="3993"/>
    <cellStyle name="Salida 2 2 3" xfId="3994"/>
    <cellStyle name="Salida 2 2 4" xfId="3995"/>
    <cellStyle name="Salida 2 2 5" xfId="3996"/>
    <cellStyle name="Salida 2 3" xfId="3997"/>
    <cellStyle name="Salida 2 4" xfId="3998"/>
    <cellStyle name="Salida 2 5" xfId="3999"/>
    <cellStyle name="Salida 2 6" xfId="4000"/>
    <cellStyle name="Salida 2 7" xfId="4001"/>
    <cellStyle name="Salida 3" xfId="4002"/>
    <cellStyle name="Standard_EVAL-np" xfId="4003"/>
    <cellStyle name="TableStyleLight1" xfId="4004"/>
    <cellStyle name="Texto de advertencia 2" xfId="4005"/>
    <cellStyle name="Texto de advertencia 2 2" xfId="4006"/>
    <cellStyle name="Texto de advertencia 2 3" xfId="4007"/>
    <cellStyle name="Texto de advertencia 3" xfId="4008"/>
    <cellStyle name="Texto explicativo 2" xfId="4009"/>
    <cellStyle name="Texto explicativo 2 2" xfId="4010"/>
    <cellStyle name="Texto explicativo 3" xfId="4011"/>
    <cellStyle name="Title" xfId="4012"/>
    <cellStyle name="Título 1 2" xfId="4013"/>
    <cellStyle name="Título 1 2 2" xfId="4014"/>
    <cellStyle name="Título 1 3" xfId="4015"/>
    <cellStyle name="Título 2 2" xfId="4016"/>
    <cellStyle name="Título 2 2 2" xfId="4017"/>
    <cellStyle name="Título 2 3" xfId="4018"/>
    <cellStyle name="Título 3 2" xfId="4019"/>
    <cellStyle name="Título 3 2 2" xfId="4020"/>
    <cellStyle name="Título 3 3" xfId="4021"/>
    <cellStyle name="Título 4" xfId="4022"/>
    <cellStyle name="Título 5" xfId="4023"/>
    <cellStyle name="Título 5 2" xfId="4024"/>
    <cellStyle name="Título 6" xfId="4025"/>
    <cellStyle name="Título 7" xfId="4026"/>
    <cellStyle name="Título 7 2" xfId="4027"/>
    <cellStyle name="Total 2" xfId="4028"/>
    <cellStyle name="Total 2 2" xfId="4029"/>
    <cellStyle name="Total 3" xfId="4030"/>
    <cellStyle name="Warning Text" xfId="40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Gestión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49-4F8D-98CD-9CB233757713}"/>
              </c:ext>
            </c:extLst>
          </c:dPt>
          <c:dLbls>
            <c:dLbl>
              <c:idx val="0"/>
              <c:layout>
                <c:manualLayout>
                  <c:x val="8.9619585595279633E-2"/>
                  <c:y val="-0.27593819599497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9-4F8D-98CD-9CB233757713}"/>
                </c:ext>
              </c:extLst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49-4F8D-98CD-9CB2337577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'Longitud LT a diciembre 2023'!$L$14:$L$15</c:f>
              <c:strCache>
                <c:ptCount val="1"/>
                <c:pt idx="0">
                  <c:v>Total Fuera del S.T.I.</c:v>
                </c:pt>
              </c:strCache>
            </c:strRef>
          </c:cat>
          <c:val>
            <c:numRef>
              <c:f>'Longitud LT a diciembre 2023'!$M$14:$M$15</c:f>
              <c:numCache>
                <c:formatCode>_-* #,##0.00\ _€_-;\-* #,##0.00\ _€_-;_-* "-"??\ _€_-;_-@_-</c:formatCode>
                <c:ptCount val="1"/>
                <c:pt idx="0">
                  <c:v>2720.4810000000002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49-4F8D-98CD-9CB2337577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Línea de Transmisión (Km)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Gestión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0C-42A7-A9FA-FF63AC044891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0C-42A7-A9FA-FF63AC044891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0C-42A7-A9FA-FF63AC04489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0C-42A7-A9FA-FF63AC0448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0C-42A7-A9FA-FF63AC04489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0C-42A7-A9FA-FF63AC04489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10C-42A7-A9FA-FF63AC04489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10C-42A7-A9FA-FF63AC044891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10C-42A7-A9FA-FF63AC04489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10C-42A7-A9FA-FF63AC04489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10C-42A7-A9FA-FF63AC044891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10C-42A7-A9FA-FF63AC044891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10C-42A7-A9FA-FF63AC04489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10C-42A7-A9FA-FF63AC04489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10C-42A7-A9FA-FF63AC044891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10C-42A7-A9FA-FF63AC044891}"/>
              </c:ext>
            </c:extLst>
          </c:dPt>
          <c:cat>
            <c:multiLvlStrRef>
              <c:f>('Longitud LT a diciembre 2023'!$B$9:$C$12,'Longitud LT a diciembre 2023'!$B$15:$C$26,'Longitud LT a diciembre 2023'!$B$27:$C$34)</c:f>
              <c:multiLvlStrCache>
                <c:ptCount val="24"/>
                <c:lvl>
                  <c:pt idx="0">
                    <c:v>ENDE TRANSMISION S.A.</c:v>
                  </c:pt>
                  <c:pt idx="1">
                    <c:v>ISA BOLIVIA</c:v>
                  </c:pt>
                  <c:pt idx="2">
                    <c:v>SAN CRISTOBAL TESA</c:v>
                  </c:pt>
                  <c:pt idx="3">
                    <c:v>ENDE</c:v>
                  </c:pt>
                  <c:pt idx="4">
                    <c:v>ENDE TRANSMISION S.A.</c:v>
                  </c:pt>
                  <c:pt idx="5">
                    <c:v>SAN CRISTOBAL TESA</c:v>
                  </c:pt>
                  <c:pt idx="6">
                    <c:v>DELAPAZ</c:v>
                  </c:pt>
                  <c:pt idx="7">
                    <c:v>CRE R.L.</c:v>
                  </c:pt>
                  <c:pt idx="8">
                    <c:v>ELFEC S.A.</c:v>
                  </c:pt>
                  <c:pt idx="9">
                    <c:v>ENDE DEORURO S.A.</c:v>
                  </c:pt>
                  <c:pt idx="10">
                    <c:v>SEPSA</c:v>
                  </c:pt>
                  <c:pt idx="11">
                    <c:v>CESSA</c:v>
                  </c:pt>
                  <c:pt idx="12">
                    <c:v>COBOCE</c:v>
                  </c:pt>
                  <c:pt idx="13">
                    <c:v>EMVINTO</c:v>
                  </c:pt>
                  <c:pt idx="14">
                    <c:v>ENDE</c:v>
                  </c:pt>
                  <c:pt idx="15">
                    <c:v>SETAR</c:v>
                  </c:pt>
                  <c:pt idx="16">
                    <c:v>COBEE</c:v>
                  </c:pt>
                  <c:pt idx="17">
                    <c:v>HB</c:v>
                  </c:pt>
                  <c:pt idx="18">
                    <c:v>RIOELEC S.A.</c:v>
                  </c:pt>
                  <c:pt idx="19">
                    <c:v>ENDE GUARACACHI S.A.</c:v>
                  </c:pt>
                  <c:pt idx="20">
                    <c:v>CECBB</c:v>
                  </c:pt>
                  <c:pt idx="21">
                    <c:v>GESA</c:v>
                  </c:pt>
                  <c:pt idx="22">
                    <c:v>ENDE</c:v>
                  </c:pt>
                  <c:pt idx="23">
                    <c:v>ENDE CORANI S.A.</c:v>
                  </c:pt>
                </c:lvl>
                <c:lvl>
                  <c:pt idx="0">
                    <c:v>S.T.I.</c:v>
                  </c:pt>
                  <c:pt idx="4">
                    <c:v>FUERA DEL S.T.I.</c:v>
                  </c:pt>
                  <c:pt idx="16">
                    <c:v>LÍNEAS ASOCIADAS A LA GENERACIÓN</c:v>
                  </c:pt>
                </c:lvl>
              </c:multiLvlStrCache>
            </c:multiLvlStrRef>
          </c:cat>
          <c:val>
            <c:numRef>
              <c:f>('Longitud LT a diciembre 2023'!$H$9:$H$12,'Longitud LT a diciembre 2023'!$H$15:$H$26,'Longitud LT a diciembre 2023'!$H$27:$H$34)</c:f>
              <c:numCache>
                <c:formatCode>_-* #,##0.0\ _€_-;\-* #,##0.0\ _€_-;_-* "-"??\ _€_-;_-@_-</c:formatCode>
                <c:ptCount val="24"/>
                <c:pt idx="0">
                  <c:v>4730.8610000000008</c:v>
                </c:pt>
                <c:pt idx="1">
                  <c:v>587</c:v>
                </c:pt>
                <c:pt idx="2">
                  <c:v>167.28</c:v>
                </c:pt>
                <c:pt idx="3">
                  <c:v>1541.4199999999998</c:v>
                </c:pt>
                <c:pt idx="4" formatCode="_-* #,##0.00\ _€_-;\-* #,##0.00\ _€_-;_-* &quot;-&quot;??\ _€_-;_-@_-">
                  <c:v>387.99</c:v>
                </c:pt>
                <c:pt idx="5" formatCode="_-* #,##0.00\ _€_-;\-* #,##0.00\ _€_-;_-* &quot;-&quot;??\ _€_-;_-@_-">
                  <c:v>7.92</c:v>
                </c:pt>
                <c:pt idx="6" formatCode="_-* #,##0.00\ _€_-;\-* #,##0.00\ _€_-;_-* &quot;-&quot;??\ _€_-;_-@_-">
                  <c:v>249.96299999999997</c:v>
                </c:pt>
                <c:pt idx="7" formatCode="_-* #,##0.00\ _€_-;\-* #,##0.00\ _€_-;_-* &quot;-&quot;??\ _€_-;_-@_-">
                  <c:v>583.70800000000008</c:v>
                </c:pt>
                <c:pt idx="8" formatCode="_-* #,##0.00\ _€_-;\-* #,##0.00\ _€_-;_-* &quot;-&quot;??\ _€_-;_-@_-">
                  <c:v>80.400000000000006</c:v>
                </c:pt>
                <c:pt idx="9" formatCode="_-* #,##0.00\ _€_-;\-* #,##0.00\ _€_-;_-* &quot;-&quot;??\ _€_-;_-@_-">
                  <c:v>523.71</c:v>
                </c:pt>
                <c:pt idx="10" formatCode="_-* #,##0.00\ _€_-;\-* #,##0.00\ _€_-;_-* &quot;-&quot;??\ _€_-;_-@_-">
                  <c:v>90.93</c:v>
                </c:pt>
                <c:pt idx="11" formatCode="_-* #,##0.00\ _€_-;\-* #,##0.00\ _€_-;_-* &quot;-&quot;??\ _€_-;_-@_-">
                  <c:v>1.52</c:v>
                </c:pt>
                <c:pt idx="12" formatCode="_-* #,##0.00\ _€_-;\-* #,##0.00\ _€_-;_-* &quot;-&quot;??\ _€_-;_-@_-">
                  <c:v>0.94</c:v>
                </c:pt>
                <c:pt idx="13" formatCode="_-* #,##0.00\ _€_-;\-* #,##0.00\ _€_-;_-* &quot;-&quot;??\ _€_-;_-@_-">
                  <c:v>1.9</c:v>
                </c:pt>
                <c:pt idx="14" formatCode="_-* #,##0.00\ _€_-;\-* #,##0.00\ _€_-;_-* &quot;-&quot;??\ _€_-;_-@_-">
                  <c:v>242.6</c:v>
                </c:pt>
                <c:pt idx="15" formatCode="_-* #,##0.00\ _€_-;\-* #,##0.00\ _€_-;_-* &quot;-&quot;??\ _€_-;_-@_-">
                  <c:v>90.47999999999999</c:v>
                </c:pt>
                <c:pt idx="16">
                  <c:v>338.53999999999996</c:v>
                </c:pt>
                <c:pt idx="17">
                  <c:v>17.7</c:v>
                </c:pt>
                <c:pt idx="18">
                  <c:v>65.7</c:v>
                </c:pt>
                <c:pt idx="19">
                  <c:v>0.3</c:v>
                </c:pt>
                <c:pt idx="20">
                  <c:v>5.5</c:v>
                </c:pt>
                <c:pt idx="21">
                  <c:v>6.6</c:v>
                </c:pt>
                <c:pt idx="22">
                  <c:v>13.95</c:v>
                </c:pt>
                <c:pt idx="23">
                  <c:v>10.130000000000001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010C-42A7-A9FA-FF63AC04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67488"/>
        <c:axId val="183950656"/>
      </c:barChart>
      <c:catAx>
        <c:axId val="16396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BO"/>
          </a:p>
        </c:txPr>
        <c:crossAx val="183950656"/>
        <c:crosses val="autoZero"/>
        <c:auto val="1"/>
        <c:lblAlgn val="ctr"/>
        <c:lblOffset val="100"/>
        <c:noMultiLvlLbl val="0"/>
      </c:catAx>
      <c:valAx>
        <c:axId val="1839506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6396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s-B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40</xdr:row>
      <xdr:rowOff>0</xdr:rowOff>
    </xdr:from>
    <xdr:to>
      <xdr:col>3</xdr:col>
      <xdr:colOff>66675</xdr:colOff>
      <xdr:row>41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667000" y="701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</xdr:colOff>
      <xdr:row>42</xdr:row>
      <xdr:rowOff>0</xdr:rowOff>
    </xdr:from>
    <xdr:to>
      <xdr:col>5</xdr:col>
      <xdr:colOff>114300</xdr:colOff>
      <xdr:row>43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971925" y="7372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448674</xdr:colOff>
      <xdr:row>38</xdr:row>
      <xdr:rowOff>96681</xdr:rowOff>
    </xdr:from>
    <xdr:to>
      <xdr:col>9</xdr:col>
      <xdr:colOff>469589</xdr:colOff>
      <xdr:row>54</xdr:row>
      <xdr:rowOff>187169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64475</xdr:colOff>
      <xdr:row>55</xdr:row>
      <xdr:rowOff>183905</xdr:rowOff>
    </xdr:from>
    <xdr:to>
      <xdr:col>11</xdr:col>
      <xdr:colOff>275758</xdr:colOff>
      <xdr:row>76</xdr:row>
      <xdr:rowOff>125890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/SEGUIMIENTO-DDO/Anuario%20Preliminar/Revisados%20UGE/Corregido/CAPITULO%20II%20-%202023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>
        <row r="9">
          <cell r="B9" t="str">
            <v>S.T.I.</v>
          </cell>
          <cell r="C9" t="str">
            <v>ENDE TRANSMISION S.A.</v>
          </cell>
          <cell r="H9">
            <v>4730.8610000000008</v>
          </cell>
        </row>
        <row r="10">
          <cell r="C10" t="str">
            <v>ISA BOLIVIA</v>
          </cell>
          <cell r="H10">
            <v>587</v>
          </cell>
        </row>
        <row r="11">
          <cell r="C11" t="str">
            <v>SAN CRISTOBAL TESA</v>
          </cell>
          <cell r="H11">
            <v>167.28</v>
          </cell>
        </row>
        <row r="12">
          <cell r="C12" t="str">
            <v>ENDE</v>
          </cell>
          <cell r="H12">
            <v>1541.4199999999998</v>
          </cell>
        </row>
        <row r="14">
          <cell r="L14" t="str">
            <v xml:space="preserve">Total S.T.I. </v>
          </cell>
          <cell r="M14">
            <v>7026.5610000000006</v>
          </cell>
        </row>
        <row r="15">
          <cell r="B15" t="str">
            <v>FUERA DEL S.T.I.</v>
          </cell>
          <cell r="C15" t="str">
            <v>ENDE TRANSMISION S.A.</v>
          </cell>
          <cell r="H15">
            <v>387.99</v>
          </cell>
          <cell r="L15" t="str">
            <v>Total Fuera del S.T.I.</v>
          </cell>
          <cell r="M15">
            <v>2720.4810000000002</v>
          </cell>
        </row>
        <row r="16">
          <cell r="C16" t="str">
            <v>SAN CRISTOBAL TESA</v>
          </cell>
          <cell r="H16">
            <v>7.92</v>
          </cell>
        </row>
        <row r="17">
          <cell r="C17" t="str">
            <v>DELAPAZ</v>
          </cell>
          <cell r="H17">
            <v>249.96299999999997</v>
          </cell>
        </row>
        <row r="18">
          <cell r="C18" t="str">
            <v>CRE R.L.</v>
          </cell>
          <cell r="H18">
            <v>583.70800000000008</v>
          </cell>
        </row>
        <row r="19">
          <cell r="C19" t="str">
            <v>ELFEC S.A.</v>
          </cell>
          <cell r="H19">
            <v>80.400000000000006</v>
          </cell>
        </row>
        <row r="20">
          <cell r="C20" t="str">
            <v>ENDE DEORURO S.A.</v>
          </cell>
          <cell r="H20">
            <v>523.71</v>
          </cell>
        </row>
        <row r="21">
          <cell r="C21" t="str">
            <v>SEPSA</v>
          </cell>
          <cell r="H21">
            <v>90.93</v>
          </cell>
        </row>
        <row r="22">
          <cell r="C22" t="str">
            <v>CESSA</v>
          </cell>
          <cell r="H22">
            <v>1.52</v>
          </cell>
        </row>
        <row r="23">
          <cell r="C23" t="str">
            <v>COBOCE</v>
          </cell>
          <cell r="H23">
            <v>0.94</v>
          </cell>
        </row>
        <row r="24">
          <cell r="C24" t="str">
            <v>EMVINTO</v>
          </cell>
          <cell r="H24">
            <v>1.9</v>
          </cell>
        </row>
        <row r="25">
          <cell r="C25" t="str">
            <v>ENDE</v>
          </cell>
          <cell r="H25">
            <v>242.6</v>
          </cell>
        </row>
        <row r="26">
          <cell r="C26" t="str">
            <v>SETAR</v>
          </cell>
          <cell r="H26">
            <v>90.47999999999999</v>
          </cell>
        </row>
        <row r="27">
          <cell r="B27" t="str">
            <v>LÍNEAS ASOCIADAS A LA GENERACIÓN</v>
          </cell>
          <cell r="C27" t="str">
            <v>COBEE</v>
          </cell>
          <cell r="H27">
            <v>338.53999999999996</v>
          </cell>
        </row>
        <row r="28">
          <cell r="C28" t="str">
            <v>HB</v>
          </cell>
          <cell r="H28">
            <v>17.7</v>
          </cell>
        </row>
        <row r="29">
          <cell r="C29" t="str">
            <v>RIOELEC S.A.</v>
          </cell>
          <cell r="H29">
            <v>65.7</v>
          </cell>
        </row>
        <row r="30">
          <cell r="C30" t="str">
            <v>ENDE GUARACACHI S.A.</v>
          </cell>
          <cell r="H30">
            <v>0.3</v>
          </cell>
        </row>
        <row r="31">
          <cell r="C31" t="str">
            <v>CECBB</v>
          </cell>
          <cell r="H31">
            <v>5.5</v>
          </cell>
        </row>
        <row r="32">
          <cell r="C32" t="str">
            <v>GESA</v>
          </cell>
          <cell r="H32">
            <v>6.6</v>
          </cell>
        </row>
        <row r="33">
          <cell r="C33" t="str">
            <v>ENDE</v>
          </cell>
          <cell r="H33">
            <v>13.95</v>
          </cell>
        </row>
        <row r="34">
          <cell r="C34" t="str">
            <v>ENDE CORANI S.A.</v>
          </cell>
          <cell r="H34">
            <v>10.130000000000001</v>
          </cell>
        </row>
      </sheetData>
      <sheetData sheetId="6">
        <row r="8">
          <cell r="I8">
            <v>104.5</v>
          </cell>
        </row>
        <row r="9">
          <cell r="I9">
            <v>4.8499999999999996</v>
          </cell>
        </row>
        <row r="10">
          <cell r="I10">
            <v>74.239999999999995</v>
          </cell>
        </row>
        <row r="11">
          <cell r="I11">
            <v>31</v>
          </cell>
        </row>
        <row r="12">
          <cell r="I12">
            <v>181.13</v>
          </cell>
        </row>
        <row r="13">
          <cell r="I13">
            <v>244</v>
          </cell>
        </row>
        <row r="14">
          <cell r="I14">
            <v>244</v>
          </cell>
        </row>
        <row r="15">
          <cell r="I15">
            <v>138.5</v>
          </cell>
        </row>
        <row r="16">
          <cell r="I16">
            <v>138</v>
          </cell>
        </row>
        <row r="17">
          <cell r="I17">
            <v>138</v>
          </cell>
        </row>
        <row r="18">
          <cell r="I18">
            <v>40.4</v>
          </cell>
        </row>
        <row r="19">
          <cell r="I19">
            <v>118</v>
          </cell>
        </row>
        <row r="20">
          <cell r="I20">
            <v>84.8</v>
          </cell>
        </row>
        <row r="21">
          <cell r="I21">
            <v>42.85</v>
          </cell>
        </row>
        <row r="22">
          <cell r="I22">
            <v>12.01</v>
          </cell>
        </row>
        <row r="23">
          <cell r="I23">
            <v>5.39</v>
          </cell>
        </row>
        <row r="24">
          <cell r="I24">
            <v>5.39</v>
          </cell>
        </row>
        <row r="25">
          <cell r="I25">
            <v>1.5669999999999999</v>
          </cell>
        </row>
        <row r="26">
          <cell r="I26">
            <v>34.57</v>
          </cell>
        </row>
        <row r="27">
          <cell r="I27">
            <v>98.78</v>
          </cell>
        </row>
        <row r="28">
          <cell r="I28">
            <v>51.4</v>
          </cell>
        </row>
        <row r="29">
          <cell r="I29">
            <v>75.33</v>
          </cell>
        </row>
        <row r="30">
          <cell r="I30">
            <v>225.6</v>
          </cell>
        </row>
        <row r="31">
          <cell r="I31">
            <v>74.75</v>
          </cell>
        </row>
        <row r="32">
          <cell r="I32">
            <v>97.81</v>
          </cell>
        </row>
        <row r="33">
          <cell r="I33">
            <v>43.38</v>
          </cell>
        </row>
        <row r="34">
          <cell r="I34">
            <v>33.61</v>
          </cell>
        </row>
        <row r="35">
          <cell r="I35">
            <v>27.48</v>
          </cell>
        </row>
        <row r="36">
          <cell r="I36">
            <v>29.49</v>
          </cell>
        </row>
        <row r="37">
          <cell r="I37">
            <v>45.03</v>
          </cell>
        </row>
        <row r="38">
          <cell r="I38">
            <v>46</v>
          </cell>
        </row>
        <row r="39">
          <cell r="I39">
            <v>29.58</v>
          </cell>
        </row>
        <row r="40">
          <cell r="I40">
            <v>38.11</v>
          </cell>
        </row>
        <row r="41">
          <cell r="I41">
            <v>6.39</v>
          </cell>
        </row>
        <row r="42">
          <cell r="I42">
            <v>63.89</v>
          </cell>
        </row>
        <row r="43">
          <cell r="I43">
            <v>33.5</v>
          </cell>
        </row>
        <row r="44">
          <cell r="I44">
            <v>15.99</v>
          </cell>
        </row>
        <row r="45">
          <cell r="I45">
            <v>31.24</v>
          </cell>
        </row>
        <row r="46">
          <cell r="I46">
            <v>19.62</v>
          </cell>
        </row>
        <row r="47">
          <cell r="I47">
            <v>1.845</v>
          </cell>
        </row>
        <row r="48">
          <cell r="I48">
            <v>0.48099999999999998</v>
          </cell>
        </row>
        <row r="49">
          <cell r="I49">
            <v>1.36</v>
          </cell>
        </row>
        <row r="50">
          <cell r="I50">
            <v>74.45</v>
          </cell>
        </row>
        <row r="51">
          <cell r="I51">
            <v>43.23</v>
          </cell>
        </row>
        <row r="52">
          <cell r="I52">
            <v>10.02</v>
          </cell>
        </row>
        <row r="53">
          <cell r="I53">
            <v>6.28</v>
          </cell>
        </row>
        <row r="54">
          <cell r="I54">
            <v>7.95</v>
          </cell>
        </row>
        <row r="55">
          <cell r="I55">
            <v>82.9</v>
          </cell>
        </row>
        <row r="56">
          <cell r="I56">
            <v>82</v>
          </cell>
        </row>
        <row r="57">
          <cell r="I57">
            <v>81.39</v>
          </cell>
        </row>
        <row r="58">
          <cell r="I58">
            <v>193.57</v>
          </cell>
        </row>
        <row r="59">
          <cell r="I59">
            <v>79.03</v>
          </cell>
        </row>
        <row r="60">
          <cell r="I60">
            <v>79.03</v>
          </cell>
        </row>
        <row r="61">
          <cell r="I61">
            <v>84.36</v>
          </cell>
        </row>
        <row r="62">
          <cell r="I62">
            <v>40.92</v>
          </cell>
        </row>
        <row r="63">
          <cell r="I63">
            <v>24.79</v>
          </cell>
        </row>
        <row r="64">
          <cell r="I64">
            <v>67.69</v>
          </cell>
        </row>
        <row r="65">
          <cell r="I65">
            <v>35.799999999999997</v>
          </cell>
        </row>
        <row r="66">
          <cell r="I66">
            <v>7</v>
          </cell>
        </row>
        <row r="67">
          <cell r="I67">
            <v>7.24</v>
          </cell>
        </row>
        <row r="68">
          <cell r="I68">
            <v>73.209999999999994</v>
          </cell>
        </row>
        <row r="69">
          <cell r="I69">
            <v>104.422</v>
          </cell>
        </row>
        <row r="70">
          <cell r="I70">
            <v>14.94</v>
          </cell>
        </row>
        <row r="71">
          <cell r="I71">
            <v>24.1</v>
          </cell>
        </row>
        <row r="72">
          <cell r="I72">
            <v>115.04</v>
          </cell>
        </row>
        <row r="73">
          <cell r="I73">
            <v>7.76</v>
          </cell>
        </row>
        <row r="74">
          <cell r="I74">
            <v>31.366</v>
          </cell>
        </row>
        <row r="75">
          <cell r="I75">
            <v>8.93</v>
          </cell>
        </row>
        <row r="76">
          <cell r="I76">
            <v>3.31</v>
          </cell>
        </row>
        <row r="77">
          <cell r="I77">
            <v>59.57</v>
          </cell>
        </row>
        <row r="78">
          <cell r="I78">
            <v>64.400000000000006</v>
          </cell>
        </row>
        <row r="79">
          <cell r="I79">
            <v>64.400000000000006</v>
          </cell>
        </row>
        <row r="80">
          <cell r="I80">
            <v>88.12</v>
          </cell>
        </row>
        <row r="81">
          <cell r="I81">
            <v>36.56</v>
          </cell>
        </row>
        <row r="82">
          <cell r="I82">
            <v>157.1</v>
          </cell>
        </row>
        <row r="83">
          <cell r="I83">
            <v>4.5999999999999996</v>
          </cell>
        </row>
        <row r="84">
          <cell r="I84">
            <v>120.12</v>
          </cell>
        </row>
        <row r="85">
          <cell r="I85">
            <v>46.47</v>
          </cell>
        </row>
        <row r="86">
          <cell r="I86">
            <v>22.65</v>
          </cell>
        </row>
        <row r="87">
          <cell r="I87">
            <v>43.27</v>
          </cell>
        </row>
        <row r="88">
          <cell r="I88">
            <v>45.82</v>
          </cell>
        </row>
        <row r="89">
          <cell r="I89">
            <v>16.54</v>
          </cell>
        </row>
        <row r="90">
          <cell r="I90">
            <v>16.54</v>
          </cell>
        </row>
        <row r="91">
          <cell r="I91">
            <v>54.2</v>
          </cell>
        </row>
        <row r="92">
          <cell r="I92">
            <v>54.2</v>
          </cell>
        </row>
        <row r="93">
          <cell r="I93">
            <v>39.4</v>
          </cell>
        </row>
        <row r="94">
          <cell r="I94">
            <v>70.78</v>
          </cell>
        </row>
        <row r="95">
          <cell r="I95">
            <v>62</v>
          </cell>
        </row>
        <row r="96">
          <cell r="I96">
            <v>102</v>
          </cell>
        </row>
        <row r="97">
          <cell r="I97">
            <v>246</v>
          </cell>
        </row>
        <row r="98">
          <cell r="I98">
            <v>177</v>
          </cell>
        </row>
        <row r="99">
          <cell r="I99">
            <v>91.74</v>
          </cell>
        </row>
        <row r="100">
          <cell r="I100">
            <v>75.540000000000006</v>
          </cell>
        </row>
        <row r="101">
          <cell r="I101">
            <v>141.61000000000001</v>
          </cell>
        </row>
        <row r="102">
          <cell r="I102">
            <v>141.61000000000001</v>
          </cell>
        </row>
        <row r="103">
          <cell r="I103">
            <v>230.55</v>
          </cell>
        </row>
        <row r="104">
          <cell r="I104">
            <v>230.55</v>
          </cell>
        </row>
        <row r="105">
          <cell r="I105">
            <v>11.14</v>
          </cell>
        </row>
        <row r="106">
          <cell r="I106">
            <v>11.14</v>
          </cell>
        </row>
        <row r="107">
          <cell r="I107">
            <v>40.92</v>
          </cell>
        </row>
        <row r="108">
          <cell r="I108">
            <v>0.32</v>
          </cell>
        </row>
        <row r="109">
          <cell r="I109">
            <v>0.68</v>
          </cell>
        </row>
        <row r="110">
          <cell r="I110">
            <v>235.65</v>
          </cell>
        </row>
        <row r="111">
          <cell r="I111">
            <v>98.78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  <sheetName val="Matriz"/>
      <sheetName val="ListaDesplegable"/>
      <sheetName val="ID EMPRESA (4)"/>
      <sheetName val="ID_EMPRESA_(4)"/>
      <sheetName val="Aux. Hist. Perf"/>
      <sheetName val="PRIM"/>
      <sheetName val="Balanza de comprob"/>
      <sheetName val="Saldos del mes"/>
      <sheetName val="nomenclatur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79"/>
  <sheetViews>
    <sheetView tabSelected="1" workbookViewId="0">
      <selection activeCell="M51" sqref="M51"/>
    </sheetView>
  </sheetViews>
  <sheetFormatPr baseColWidth="10" defaultColWidth="11.42578125" defaultRowHeight="15"/>
  <cols>
    <col min="1" max="1" width="11.42578125" style="4"/>
    <col min="2" max="2" width="10.42578125" style="9" customWidth="1"/>
    <col min="3" max="3" width="18.140625" style="9" customWidth="1"/>
    <col min="4" max="9" width="9.42578125" style="9" customWidth="1"/>
    <col min="10" max="11" width="11.42578125" style="4"/>
    <col min="12" max="12" width="11.42578125" style="6"/>
    <col min="13" max="13" width="11.5703125" style="6" bestFit="1" customWidth="1"/>
    <col min="14" max="16384" width="11.42578125" style="4"/>
  </cols>
  <sheetData>
    <row r="1" spans="2:14" ht="15.75" customHeight="1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3"/>
      <c r="N1" s="2"/>
    </row>
    <row r="2" spans="2:14" ht="15.75" customHeight="1">
      <c r="B2" s="1" t="s">
        <v>1</v>
      </c>
      <c r="C2" s="1"/>
      <c r="D2" s="1"/>
      <c r="E2" s="1"/>
      <c r="F2" s="1"/>
      <c r="G2" s="1"/>
      <c r="H2" s="1"/>
      <c r="I2" s="1"/>
      <c r="J2" s="2"/>
      <c r="K2" s="2"/>
      <c r="L2" s="3"/>
      <c r="M2" s="3"/>
      <c r="N2" s="2"/>
    </row>
    <row r="3" spans="2:14" ht="15" customHeight="1">
      <c r="B3" s="5" t="s">
        <v>2</v>
      </c>
      <c r="C3" s="5"/>
      <c r="D3" s="5"/>
      <c r="E3" s="5"/>
      <c r="F3" s="5"/>
      <c r="G3" s="5"/>
      <c r="H3" s="5"/>
      <c r="I3" s="5"/>
    </row>
    <row r="4" spans="2:14" ht="9" customHeight="1">
      <c r="B4" s="7"/>
      <c r="C4" s="7"/>
      <c r="D4" s="7"/>
      <c r="E4" s="7"/>
      <c r="F4" s="7"/>
      <c r="G4" s="7"/>
      <c r="H4" s="7"/>
      <c r="I4" s="7"/>
    </row>
    <row r="5" spans="2:14" ht="15.75" customHeight="1">
      <c r="B5" s="8" t="s">
        <v>3</v>
      </c>
      <c r="D5" s="10" t="s">
        <v>4</v>
      </c>
      <c r="E5" s="10"/>
      <c r="F5" s="10"/>
      <c r="G5" s="10"/>
      <c r="H5" s="11" t="s">
        <v>5</v>
      </c>
      <c r="I5" s="12" t="s">
        <v>6</v>
      </c>
    </row>
    <row r="6" spans="2:14" ht="15" customHeight="1">
      <c r="B6" s="13"/>
      <c r="C6" s="14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6"/>
      <c r="I6" s="17"/>
    </row>
    <row r="7" spans="2:14">
      <c r="B7" s="18"/>
      <c r="C7" s="19"/>
      <c r="D7" s="20" t="s">
        <v>12</v>
      </c>
      <c r="E7" s="20"/>
      <c r="F7" s="20"/>
      <c r="G7" s="20"/>
      <c r="H7" s="21"/>
      <c r="I7" s="22"/>
      <c r="J7" s="23"/>
      <c r="K7" s="24"/>
    </row>
    <row r="8" spans="2:14" ht="4.5" customHeight="1">
      <c r="B8" s="25"/>
      <c r="C8" s="26"/>
      <c r="D8" s="25"/>
      <c r="E8" s="25"/>
      <c r="F8" s="25"/>
      <c r="G8" s="25"/>
      <c r="H8" s="25"/>
      <c r="I8" s="25"/>
    </row>
    <row r="9" spans="2:14" s="32" customFormat="1">
      <c r="B9" s="27" t="s">
        <v>13</v>
      </c>
      <c r="C9" s="28" t="s">
        <v>14</v>
      </c>
      <c r="D9" s="29">
        <f>'[1]CAP II-6'!I110</f>
        <v>235.65</v>
      </c>
      <c r="E9" s="29">
        <f>'[1]CAP II-6'!I26+'[1]CAP II-6'!I27+'[1]CAP II-6'!I28+'[1]CAP II-6'!I29+'[1]CAP II-6'!I30+'[1]CAP II-6'!I31+'[1]CAP II-6'!I34+'[1]CAP II-6'!I47+'[1]CAP II-6'!I48+'[1]CAP II-6'!I49+'[1]CAP II-6'!I55+'[1]CAP II-6'!I56+'[1]CAP II-6'!I58+'[1]CAP II-6'!I59+'[1]CAP II-6'!I60+'[1]CAP II-6'!I63+'[1]CAP II-6'!I65+'[1]CAP II-6'!I72+'[1]CAP II-6'!I76+'[1]CAP II-6'!I77+'[1]CAP II-6'!I78+'[1]CAP II-6'!I79+'[1]CAP II-6'!I82+'[1]CAP II-6'!I83+'[1]CAP II-6'!I86+'[1]CAP II-6'!I88+'[1]CAP II-6'!I89+'[1]CAP II-6'!I90+'[1]CAP II-6'!I91+'[1]CAP II-6'!I92+'[1]CAP II-6'!I93+'[1]CAP II-6'!I94+'[1]CAP II-6'!I101+'[1]CAP II-6'!I102+'[1]CAP II-6'!I103+'[1]CAP II-6'!I104+'[1]CAP II-6'!I108+'[1]CAP II-6'!I109+'[1]CAP II-6'!I111</f>
        <v>2807.4960000000005</v>
      </c>
      <c r="F9" s="29">
        <f>'[1]CAP II-6'!I23+'[1]CAP II-6'!I24+'[1]CAP II-6'!I32+'[1]CAP II-6'!I33+'[1]CAP II-6'!I37+'[1]CAP II-6'!I38+'[1]CAP II-6'!I39+'[1]CAP II-6'!I40+'[1]CAP II-6'!I41+'[1]CAP II-6'!I42+'[1]CAP II-6'!I43+'[1]CAP II-6'!I46+'[1]CAP II-6'!I50+'[1]CAP II-6'!I51+'[1]CAP II-6'!I53+'[1]CAP II-6'!I54+'[1]CAP II-6'!I57+'[1]CAP II-6'!I61+'[1]CAP II-6'!I62+'[1]CAP II-6'!I64+'[1]CAP II-6'!I67+'[1]CAP II-6'!I68+'[1]CAP II-6'!I69+'[1]CAP II-6'!I70+'[1]CAP II-6'!I71+'[1]CAP II-6'!I73+'[1]CAP II-6'!I74+'[1]CAP II-6'!I75+'[1]CAP II-6'!I80+'[1]CAP II-6'!I84+'[1]CAP II-6'!I85+'[1]CAP II-6'!I87+'[1]CAP II-6'!I105+'[1]CAP II-6'!I106+'[1]CAP II-6'!I107</f>
        <v>1473.508</v>
      </c>
      <c r="G9" s="29">
        <f>'[1]CAP II-6'!I21+'[1]CAP II-6'!I22+'[1]CAP II-6'!I25+'[1]CAP II-6'!I35+'[1]CAP II-6'!I36+'[1]CAP II-6'!I44+'[1]CAP II-6'!I45+'[1]CAP II-6'!I52+'[1]CAP II-6'!I66+'[1]CAP II-6'!I81</f>
        <v>214.20700000000002</v>
      </c>
      <c r="H9" s="29">
        <f>+SUM(D9:G9)</f>
        <v>4730.8610000000008</v>
      </c>
      <c r="I9" s="30">
        <f>H9/$H$37</f>
        <v>0.48536376471959392</v>
      </c>
      <c r="J9" s="31"/>
      <c r="K9" s="31"/>
    </row>
    <row r="10" spans="2:14" s="32" customFormat="1">
      <c r="B10" s="27"/>
      <c r="C10" s="28" t="s">
        <v>15</v>
      </c>
      <c r="D10" s="29"/>
      <c r="E10" s="29">
        <f>SUM('[1]CAP II-6'!I95:I98)</f>
        <v>587</v>
      </c>
      <c r="F10" s="33" t="s">
        <v>16</v>
      </c>
      <c r="G10" s="33" t="s">
        <v>16</v>
      </c>
      <c r="H10" s="29">
        <f>+SUM(D10:G10)</f>
        <v>587</v>
      </c>
      <c r="I10" s="30">
        <f>H10/$H$37</f>
        <v>6.0223399057888531E-2</v>
      </c>
      <c r="J10" s="31"/>
      <c r="K10" s="34"/>
      <c r="L10" s="35"/>
    </row>
    <row r="11" spans="2:14" s="32" customFormat="1">
      <c r="B11" s="27"/>
      <c r="C11" s="28" t="s">
        <v>17</v>
      </c>
      <c r="D11" s="29"/>
      <c r="E11" s="29">
        <f>'[1]CAP II-6'!I99+'[1]CAP II-6'!I100</f>
        <v>167.28</v>
      </c>
      <c r="F11" s="33" t="s">
        <v>16</v>
      </c>
      <c r="G11" s="33" t="s">
        <v>16</v>
      </c>
      <c r="H11" s="29">
        <f t="shared" ref="H11:H12" si="0">+SUM(D11:G11)</f>
        <v>167.28</v>
      </c>
      <c r="I11" s="30">
        <f>H11/$H$37</f>
        <v>1.7162129803072562E-2</v>
      </c>
      <c r="J11" s="31"/>
      <c r="K11" s="34"/>
      <c r="L11" s="35"/>
    </row>
    <row r="12" spans="2:14" s="32" customFormat="1">
      <c r="B12" s="36"/>
      <c r="C12" s="28" t="s">
        <v>18</v>
      </c>
      <c r="D12" s="29"/>
      <c r="E12" s="29">
        <f>'[1]CAP II-6'!I10+'[1]CAP II-6'!I11+'[1]CAP II-6'!I12+'[1]CAP II-6'!I13+'[1]CAP II-6'!I14+'[1]CAP II-6'!I16+'[1]CAP II-6'!I17</f>
        <v>1050.3699999999999</v>
      </c>
      <c r="F12" s="29">
        <f>'[1]CAP II-6'!I8+'[1]CAP II-6'!I9+'[1]CAP II-6'!I15+'[1]CAP II-6'!I18+'[1]CAP II-6'!I19+'[1]CAP II-6'!I20</f>
        <v>491.05</v>
      </c>
      <c r="G12" s="33" t="s">
        <v>16</v>
      </c>
      <c r="H12" s="29">
        <f t="shared" si="0"/>
        <v>1541.4199999999998</v>
      </c>
      <c r="I12" s="30">
        <f>H12/$H$37</f>
        <v>0.15814233692642338</v>
      </c>
      <c r="J12" s="34"/>
      <c r="K12" s="34"/>
      <c r="L12" s="34"/>
    </row>
    <row r="13" spans="2:14" s="32" customFormat="1" ht="15" customHeight="1">
      <c r="B13" s="37" t="s">
        <v>19</v>
      </c>
      <c r="C13" s="37"/>
      <c r="D13" s="38">
        <f t="shared" ref="D13:I13" si="1">+SUM(D9:D12)</f>
        <v>235.65</v>
      </c>
      <c r="E13" s="38">
        <f t="shared" si="1"/>
        <v>4612.1460000000006</v>
      </c>
      <c r="F13" s="38">
        <f t="shared" si="1"/>
        <v>1964.558</v>
      </c>
      <c r="G13" s="38">
        <f t="shared" si="1"/>
        <v>214.20700000000002</v>
      </c>
      <c r="H13" s="38">
        <f t="shared" si="1"/>
        <v>7026.5610000000006</v>
      </c>
      <c r="I13" s="39">
        <f t="shared" si="1"/>
        <v>0.72089163050697835</v>
      </c>
      <c r="J13" s="34"/>
      <c r="K13" s="34"/>
      <c r="L13" s="40"/>
      <c r="N13" s="40"/>
    </row>
    <row r="14" spans="2:14" s="32" customFormat="1" ht="15.75" hidden="1" customHeight="1">
      <c r="B14" s="41"/>
      <c r="C14" s="42"/>
      <c r="D14" s="43"/>
      <c r="E14" s="43"/>
      <c r="F14" s="43"/>
      <c r="G14" s="43"/>
      <c r="H14" s="43"/>
      <c r="I14" s="44"/>
      <c r="J14" s="45"/>
      <c r="L14" s="46" t="s">
        <v>19</v>
      </c>
      <c r="M14" s="47">
        <f>+H13</f>
        <v>7026.5610000000006</v>
      </c>
      <c r="N14" s="48">
        <f>+M14/$M$16</f>
        <v>0.72089163050697835</v>
      </c>
    </row>
    <row r="15" spans="2:14" s="32" customFormat="1" ht="12.75" customHeight="1">
      <c r="B15" s="49" t="s">
        <v>20</v>
      </c>
      <c r="C15" s="50" t="s">
        <v>14</v>
      </c>
      <c r="D15" s="51" t="s">
        <v>16</v>
      </c>
      <c r="E15" s="52">
        <v>59.08</v>
      </c>
      <c r="F15" s="52">
        <v>246.11</v>
      </c>
      <c r="G15" s="52">
        <v>82.8</v>
      </c>
      <c r="H15" s="52">
        <f t="shared" ref="H15:H34" si="2">+SUM(D15:G15)</f>
        <v>387.99</v>
      </c>
      <c r="I15" s="30">
        <f t="shared" ref="I15:I34" si="3">+H15/$H$37</f>
        <v>3.9805922658381891E-2</v>
      </c>
      <c r="J15" s="45"/>
      <c r="L15" s="46" t="s">
        <v>21</v>
      </c>
      <c r="M15" s="47">
        <f>+H35</f>
        <v>2720.4810000000002</v>
      </c>
      <c r="N15" s="48">
        <f>+M15/$M$16</f>
        <v>0.27910836949302154</v>
      </c>
    </row>
    <row r="16" spans="2:14" s="32" customFormat="1" ht="15" customHeight="1">
      <c r="B16" s="49"/>
      <c r="C16" s="50" t="s">
        <v>17</v>
      </c>
      <c r="D16" s="51" t="s">
        <v>16</v>
      </c>
      <c r="E16" s="52">
        <v>7.92</v>
      </c>
      <c r="F16" s="53" t="s">
        <v>16</v>
      </c>
      <c r="G16" s="53" t="s">
        <v>16</v>
      </c>
      <c r="H16" s="52">
        <f t="shared" si="2"/>
        <v>7.92</v>
      </c>
      <c r="I16" s="30">
        <f t="shared" si="3"/>
        <v>8.1255420875379414E-4</v>
      </c>
      <c r="J16" s="45"/>
      <c r="L16" s="46" t="s">
        <v>22</v>
      </c>
      <c r="M16" s="47">
        <f>SUM(M14:M15)</f>
        <v>9747.0420000000013</v>
      </c>
      <c r="N16" s="46"/>
    </row>
    <row r="17" spans="2:10" s="32" customFormat="1" ht="15" customHeight="1">
      <c r="B17" s="49"/>
      <c r="C17" s="50" t="s">
        <v>23</v>
      </c>
      <c r="D17" s="51" t="s">
        <v>16</v>
      </c>
      <c r="E17" s="51" t="s">
        <v>16</v>
      </c>
      <c r="F17" s="52">
        <v>84.04</v>
      </c>
      <c r="G17" s="52">
        <v>165.92299999999997</v>
      </c>
      <c r="H17" s="52">
        <f t="shared" si="2"/>
        <v>249.96299999999997</v>
      </c>
      <c r="I17" s="30">
        <f t="shared" si="3"/>
        <v>2.5645011071051087E-2</v>
      </c>
      <c r="J17" s="45"/>
    </row>
    <row r="18" spans="2:10" s="32" customFormat="1" ht="15" customHeight="1">
      <c r="B18" s="49"/>
      <c r="C18" s="50" t="s">
        <v>24</v>
      </c>
      <c r="D18" s="51" t="s">
        <v>16</v>
      </c>
      <c r="E18" s="51" t="s">
        <v>16</v>
      </c>
      <c r="F18" s="52">
        <v>323.58000000000004</v>
      </c>
      <c r="G18" s="52">
        <v>260.12800000000004</v>
      </c>
      <c r="H18" s="52">
        <f t="shared" si="2"/>
        <v>583.70800000000008</v>
      </c>
      <c r="I18" s="30">
        <f t="shared" si="3"/>
        <v>5.9885655566068147E-2</v>
      </c>
      <c r="J18" s="45"/>
    </row>
    <row r="19" spans="2:10" s="32" customFormat="1">
      <c r="B19" s="49"/>
      <c r="C19" s="50" t="s">
        <v>25</v>
      </c>
      <c r="D19" s="51" t="s">
        <v>16</v>
      </c>
      <c r="E19" s="51" t="s">
        <v>16</v>
      </c>
      <c r="F19" s="52">
        <v>80.400000000000006</v>
      </c>
      <c r="G19" s="53" t="s">
        <v>16</v>
      </c>
      <c r="H19" s="52">
        <f t="shared" si="2"/>
        <v>80.400000000000006</v>
      </c>
      <c r="I19" s="30">
        <f t="shared" si="3"/>
        <v>8.2486563615915467E-3</v>
      </c>
      <c r="J19" s="45"/>
    </row>
    <row r="20" spans="2:10" s="32" customFormat="1">
      <c r="B20" s="49"/>
      <c r="C20" s="50" t="s">
        <v>26</v>
      </c>
      <c r="D20" s="51" t="s">
        <v>16</v>
      </c>
      <c r="E20" s="51" t="s">
        <v>16</v>
      </c>
      <c r="F20" s="52">
        <v>61.709999999999994</v>
      </c>
      <c r="G20" s="52">
        <v>462</v>
      </c>
      <c r="H20" s="52">
        <f t="shared" si="2"/>
        <v>523.71</v>
      </c>
      <c r="I20" s="30">
        <f t="shared" si="3"/>
        <v>5.3730147053844643E-2</v>
      </c>
      <c r="J20" s="45"/>
    </row>
    <row r="21" spans="2:10" s="32" customFormat="1">
      <c r="B21" s="49"/>
      <c r="C21" s="50" t="s">
        <v>27</v>
      </c>
      <c r="D21" s="51" t="s">
        <v>16</v>
      </c>
      <c r="E21" s="51" t="s">
        <v>16</v>
      </c>
      <c r="F21" s="52">
        <v>12.700000000000001</v>
      </c>
      <c r="G21" s="52">
        <v>78.23</v>
      </c>
      <c r="H21" s="52">
        <f t="shared" si="2"/>
        <v>90.93</v>
      </c>
      <c r="I21" s="30">
        <f t="shared" si="3"/>
        <v>9.3289841164119324E-3</v>
      </c>
      <c r="J21" s="45"/>
    </row>
    <row r="22" spans="2:10" s="32" customFormat="1">
      <c r="B22" s="49"/>
      <c r="C22" s="50" t="s">
        <v>28</v>
      </c>
      <c r="D22" s="51" t="s">
        <v>16</v>
      </c>
      <c r="E22" s="51" t="s">
        <v>16</v>
      </c>
      <c r="F22" s="53" t="s">
        <v>16</v>
      </c>
      <c r="G22" s="52">
        <v>1.52</v>
      </c>
      <c r="H22" s="52">
        <f t="shared" si="2"/>
        <v>1.52</v>
      </c>
      <c r="I22" s="30">
        <f t="shared" si="3"/>
        <v>1.5594474713456655E-4</v>
      </c>
      <c r="J22" s="45"/>
    </row>
    <row r="23" spans="2:10" s="32" customFormat="1">
      <c r="B23" s="49"/>
      <c r="C23" s="50" t="s">
        <v>29</v>
      </c>
      <c r="D23" s="51" t="s">
        <v>16</v>
      </c>
      <c r="E23" s="51" t="s">
        <v>16</v>
      </c>
      <c r="F23" s="52">
        <v>0.94</v>
      </c>
      <c r="G23" s="53" t="s">
        <v>16</v>
      </c>
      <c r="H23" s="52">
        <f t="shared" si="2"/>
        <v>0.94</v>
      </c>
      <c r="I23" s="30">
        <f t="shared" si="3"/>
        <v>9.643951467532405E-5</v>
      </c>
      <c r="J23" s="45"/>
    </row>
    <row r="24" spans="2:10" s="32" customFormat="1">
      <c r="B24" s="49"/>
      <c r="C24" s="50" t="s">
        <v>30</v>
      </c>
      <c r="D24" s="51" t="s">
        <v>16</v>
      </c>
      <c r="E24" s="51" t="s">
        <v>16</v>
      </c>
      <c r="F24" s="53" t="s">
        <v>16</v>
      </c>
      <c r="G24" s="52">
        <v>1.9</v>
      </c>
      <c r="H24" s="52">
        <f t="shared" si="2"/>
        <v>1.9</v>
      </c>
      <c r="I24" s="30">
        <f t="shared" si="3"/>
        <v>1.9493093391820818E-4</v>
      </c>
      <c r="J24" s="45"/>
    </row>
    <row r="25" spans="2:10" s="32" customFormat="1">
      <c r="B25" s="49"/>
      <c r="C25" s="50" t="s">
        <v>18</v>
      </c>
      <c r="D25" s="51" t="s">
        <v>16</v>
      </c>
      <c r="E25" s="51" t="s">
        <v>16</v>
      </c>
      <c r="F25" s="52">
        <v>242.6</v>
      </c>
      <c r="G25" s="53" t="s">
        <v>16</v>
      </c>
      <c r="H25" s="52">
        <f t="shared" si="2"/>
        <v>242.6</v>
      </c>
      <c r="I25" s="30">
        <f t="shared" si="3"/>
        <v>2.4889602404503844E-2</v>
      </c>
      <c r="J25" s="45"/>
    </row>
    <row r="26" spans="2:10" s="32" customFormat="1">
      <c r="B26" s="54"/>
      <c r="C26" s="55" t="s">
        <v>31</v>
      </c>
      <c r="D26" s="56" t="s">
        <v>16</v>
      </c>
      <c r="E26" s="57" t="s">
        <v>16</v>
      </c>
      <c r="F26" s="58">
        <v>6.18</v>
      </c>
      <c r="G26" s="58">
        <v>84.3</v>
      </c>
      <c r="H26" s="58">
        <f t="shared" si="2"/>
        <v>90.47999999999999</v>
      </c>
      <c r="I26" s="59">
        <f t="shared" si="3"/>
        <v>9.2828162636418281E-3</v>
      </c>
      <c r="J26" s="45"/>
    </row>
    <row r="27" spans="2:10" s="32" customFormat="1" ht="15" customHeight="1">
      <c r="B27" s="60" t="s">
        <v>32</v>
      </c>
      <c r="C27" s="50" t="s">
        <v>33</v>
      </c>
      <c r="D27" s="61">
        <v>0</v>
      </c>
      <c r="E27" s="61">
        <v>0</v>
      </c>
      <c r="F27" s="52">
        <v>204.54</v>
      </c>
      <c r="G27" s="52">
        <v>134</v>
      </c>
      <c r="H27" s="62">
        <f t="shared" si="2"/>
        <v>338.53999999999996</v>
      </c>
      <c r="I27" s="30">
        <f t="shared" si="3"/>
        <v>3.4732588615089578E-2</v>
      </c>
      <c r="J27" s="45"/>
    </row>
    <row r="28" spans="2:10" s="32" customFormat="1">
      <c r="B28" s="63"/>
      <c r="C28" s="50" t="s">
        <v>34</v>
      </c>
      <c r="D28" s="62">
        <v>0</v>
      </c>
      <c r="E28" s="62">
        <v>0</v>
      </c>
      <c r="F28" s="62">
        <v>17.7</v>
      </c>
      <c r="G28" s="62">
        <v>0</v>
      </c>
      <c r="H28" s="62">
        <f t="shared" si="2"/>
        <v>17.7</v>
      </c>
      <c r="I28" s="30">
        <f t="shared" si="3"/>
        <v>1.8159355422906762E-3</v>
      </c>
      <c r="J28" s="45"/>
    </row>
    <row r="29" spans="2:10" s="32" customFormat="1">
      <c r="B29" s="63"/>
      <c r="C29" s="50" t="s">
        <v>35</v>
      </c>
      <c r="D29" s="62">
        <v>0</v>
      </c>
      <c r="E29" s="62">
        <v>0</v>
      </c>
      <c r="F29" s="62">
        <v>0</v>
      </c>
      <c r="G29" s="52">
        <v>65.7</v>
      </c>
      <c r="H29" s="62">
        <f t="shared" si="2"/>
        <v>65.7</v>
      </c>
      <c r="I29" s="30">
        <f t="shared" si="3"/>
        <v>6.740506504434883E-3</v>
      </c>
      <c r="J29" s="45"/>
    </row>
    <row r="30" spans="2:10" s="32" customFormat="1">
      <c r="B30" s="63"/>
      <c r="C30" s="50" t="s">
        <v>36</v>
      </c>
      <c r="D30" s="62">
        <v>0</v>
      </c>
      <c r="E30" s="62">
        <v>0</v>
      </c>
      <c r="F30" s="62">
        <v>0</v>
      </c>
      <c r="G30" s="62">
        <v>0.3</v>
      </c>
      <c r="H30" s="62">
        <f t="shared" si="2"/>
        <v>0.3</v>
      </c>
      <c r="I30" s="30">
        <f t="shared" si="3"/>
        <v>3.0778568513401289E-5</v>
      </c>
      <c r="J30" s="45"/>
    </row>
    <row r="31" spans="2:10" s="32" customFormat="1">
      <c r="B31" s="63"/>
      <c r="C31" s="50" t="s">
        <v>37</v>
      </c>
      <c r="D31" s="62">
        <v>0</v>
      </c>
      <c r="E31" s="52">
        <v>5.5</v>
      </c>
      <c r="F31" s="62">
        <v>0</v>
      </c>
      <c r="G31" s="62">
        <v>0</v>
      </c>
      <c r="H31" s="62">
        <f t="shared" si="2"/>
        <v>5.5</v>
      </c>
      <c r="I31" s="30">
        <f t="shared" si="3"/>
        <v>5.6427375607902373E-4</v>
      </c>
      <c r="J31" s="45"/>
    </row>
    <row r="32" spans="2:10" s="32" customFormat="1">
      <c r="B32" s="63"/>
      <c r="C32" s="50" t="s">
        <v>38</v>
      </c>
      <c r="D32" s="62">
        <v>0</v>
      </c>
      <c r="E32" s="62">
        <v>0</v>
      </c>
      <c r="F32" s="62">
        <v>6.6</v>
      </c>
      <c r="G32" s="62">
        <v>0</v>
      </c>
      <c r="H32" s="62">
        <f t="shared" si="2"/>
        <v>6.6</v>
      </c>
      <c r="I32" s="30">
        <f t="shared" si="3"/>
        <v>6.7712850729482836E-4</v>
      </c>
      <c r="J32" s="45"/>
    </row>
    <row r="33" spans="2:10" s="32" customFormat="1">
      <c r="B33" s="63"/>
      <c r="C33" s="50" t="s">
        <v>18</v>
      </c>
      <c r="D33" s="62">
        <v>0</v>
      </c>
      <c r="E33" s="62"/>
      <c r="F33" s="52">
        <v>13.95</v>
      </c>
      <c r="G33" s="62"/>
      <c r="H33" s="62">
        <f t="shared" si="2"/>
        <v>13.95</v>
      </c>
      <c r="I33" s="30">
        <f t="shared" si="3"/>
        <v>1.4312034358731601E-3</v>
      </c>
      <c r="J33" s="45"/>
    </row>
    <row r="34" spans="2:10" s="32" customFormat="1">
      <c r="B34" s="64"/>
      <c r="C34" s="65" t="s">
        <v>39</v>
      </c>
      <c r="D34" s="62">
        <v>0</v>
      </c>
      <c r="E34" s="52">
        <v>10.130000000000001</v>
      </c>
      <c r="F34" s="62"/>
      <c r="G34" s="62"/>
      <c r="H34" s="62">
        <f t="shared" si="2"/>
        <v>10.130000000000001</v>
      </c>
      <c r="I34" s="30">
        <f t="shared" si="3"/>
        <v>1.0392896634691838E-3</v>
      </c>
      <c r="J34" s="45"/>
    </row>
    <row r="35" spans="2:10" s="32" customFormat="1">
      <c r="B35" s="37" t="s">
        <v>21</v>
      </c>
      <c r="C35" s="37"/>
      <c r="D35" s="66">
        <f t="shared" ref="D35:I35" si="4">+SUM(D15:D34)</f>
        <v>0</v>
      </c>
      <c r="E35" s="66">
        <f t="shared" si="4"/>
        <v>82.63</v>
      </c>
      <c r="F35" s="66">
        <f t="shared" si="4"/>
        <v>1301.0500000000002</v>
      </c>
      <c r="G35" s="66">
        <f t="shared" si="4"/>
        <v>1336.8009999999999</v>
      </c>
      <c r="H35" s="66">
        <f t="shared" si="4"/>
        <v>2720.4810000000002</v>
      </c>
      <c r="I35" s="67">
        <f t="shared" si="4"/>
        <v>0.27910836949302159</v>
      </c>
      <c r="J35" s="68"/>
    </row>
    <row r="36" spans="2:10" hidden="1">
      <c r="B36" s="69"/>
      <c r="C36" s="70"/>
      <c r="D36" s="71"/>
      <c r="E36" s="71"/>
      <c r="F36" s="71"/>
      <c r="G36" s="71"/>
      <c r="H36" s="71"/>
      <c r="I36" s="72"/>
      <c r="J36" s="73"/>
    </row>
    <row r="37" spans="2:10" ht="17.25" customHeight="1">
      <c r="B37" s="74" t="s">
        <v>40</v>
      </c>
      <c r="C37" s="74"/>
      <c r="D37" s="75">
        <f t="shared" ref="D37:I37" si="5">+D13+D35</f>
        <v>235.65</v>
      </c>
      <c r="E37" s="75">
        <f t="shared" si="5"/>
        <v>4694.7760000000007</v>
      </c>
      <c r="F37" s="75">
        <f t="shared" si="5"/>
        <v>3265.6080000000002</v>
      </c>
      <c r="G37" s="75">
        <f t="shared" si="5"/>
        <v>1551.008</v>
      </c>
      <c r="H37" s="75">
        <f t="shared" si="5"/>
        <v>9747.0420000000013</v>
      </c>
      <c r="I37" s="76">
        <f t="shared" si="5"/>
        <v>1</v>
      </c>
    </row>
    <row r="38" spans="2:10" ht="11.25" customHeight="1">
      <c r="B38" s="77" t="s">
        <v>41</v>
      </c>
      <c r="C38" s="77"/>
      <c r="D38" s="77"/>
      <c r="E38" s="77"/>
      <c r="F38" s="77"/>
      <c r="G38" s="77"/>
      <c r="H38" s="77"/>
      <c r="I38" s="77"/>
    </row>
    <row r="39" spans="2:10" ht="14.25" customHeight="1">
      <c r="B39" s="78"/>
      <c r="C39" s="78"/>
      <c r="D39" s="78"/>
      <c r="E39" s="78"/>
      <c r="F39" s="78"/>
      <c r="G39" s="78"/>
      <c r="H39" s="78"/>
      <c r="I39" s="78"/>
    </row>
    <row r="40" spans="2:10" ht="15.75" customHeight="1">
      <c r="B40" s="4"/>
      <c r="C40" s="4"/>
      <c r="D40" s="4"/>
      <c r="E40" s="4"/>
      <c r="F40" s="4"/>
      <c r="G40" s="4"/>
      <c r="H40" s="4"/>
      <c r="I40" s="4"/>
    </row>
    <row r="41" spans="2:10" ht="13.5" customHeight="1"/>
    <row r="56" spans="3:10">
      <c r="C56" s="79" t="s">
        <v>41</v>
      </c>
      <c r="D56" s="79"/>
      <c r="E56" s="79"/>
      <c r="F56" s="79"/>
      <c r="G56" s="79"/>
      <c r="H56" s="79"/>
      <c r="I56" s="79"/>
      <c r="J56" s="79"/>
    </row>
    <row r="77" spans="1:8">
      <c r="A77" s="80"/>
      <c r="B77" s="81"/>
      <c r="C77" s="81"/>
      <c r="D77" s="81"/>
      <c r="E77" s="81"/>
      <c r="F77" s="81"/>
      <c r="G77" s="81"/>
      <c r="H77" s="81"/>
    </row>
    <row r="78" spans="1:8">
      <c r="A78" s="80"/>
      <c r="B78" s="81"/>
      <c r="C78" s="81"/>
      <c r="D78" s="81"/>
      <c r="E78" s="81"/>
      <c r="F78" s="81"/>
      <c r="G78" s="81"/>
      <c r="H78" s="81"/>
    </row>
    <row r="79" spans="1:8">
      <c r="A79" s="79" t="s">
        <v>41</v>
      </c>
      <c r="B79" s="79"/>
      <c r="C79" s="79"/>
      <c r="D79" s="79"/>
      <c r="E79" s="79"/>
      <c r="F79" s="79"/>
      <c r="G79" s="79"/>
      <c r="H79" s="79"/>
    </row>
  </sheetData>
  <mergeCells count="18">
    <mergeCell ref="B38:I38"/>
    <mergeCell ref="B39:I39"/>
    <mergeCell ref="C56:J56"/>
    <mergeCell ref="A79:H79"/>
    <mergeCell ref="B9:B12"/>
    <mergeCell ref="B13:C13"/>
    <mergeCell ref="B15:B26"/>
    <mergeCell ref="B27:B34"/>
    <mergeCell ref="B35:C35"/>
    <mergeCell ref="B37:C37"/>
    <mergeCell ref="B1:I1"/>
    <mergeCell ref="B2:I2"/>
    <mergeCell ref="B3:I3"/>
    <mergeCell ref="B5:B7"/>
    <mergeCell ref="D5:G5"/>
    <mergeCell ref="H5:H7"/>
    <mergeCell ref="I5:I7"/>
    <mergeCell ref="D7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Longitud LT a diciembre 2023</vt:lpstr>
      <vt:lpstr>'Longitud LT a diciembre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UCRT-DDO-AETN</dc:creator>
  <cp:lastModifiedBy>UCRT-DDO-AETN</cp:lastModifiedBy>
  <dcterms:created xsi:type="dcterms:W3CDTF">2024-04-08T23:42:09Z</dcterms:created>
  <dcterms:modified xsi:type="dcterms:W3CDTF">2024-04-08T23:44:16Z</dcterms:modified>
</cp:coreProperties>
</file>